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pagfbs711" sheetId="1" r:id="rId1"/>
    <sheet name="pagfbs712" sheetId="2" r:id="rId2"/>
    <sheet name="pagfbs712b" sheetId="3" r:id="rId3"/>
    <sheet name="pagfbs713" sheetId="4" r:id="rId4"/>
    <sheet name="pagfbs713b" sheetId="5" r:id="rId5"/>
    <sheet name="pagfbs714" sheetId="6" r:id="rId6"/>
    <sheet name="pagfbs714b" sheetId="7" r:id="rId7"/>
    <sheet name="pagfbs715" sheetId="8" r:id="rId8"/>
    <sheet name="pagfbs716" sheetId="9" r:id="rId9"/>
    <sheet name="pagfbs718" sheetId="10" r:id="rId10"/>
    <sheet name="pagfbs719" sheetId="11" r:id="rId11"/>
    <sheet name="pagfbs7110" sheetId="12" r:id="rId12"/>
    <sheet name="pagfbs7111" sheetId="13" r:id="rId13"/>
    <sheet name="pagfbs7112" sheetId="14" r:id="rId14"/>
    <sheet name="pagfbs7113" sheetId="15" r:id="rId15"/>
    <sheet name="pagfbs7114" sheetId="16" r:id="rId16"/>
    <sheet name="pagfbs7115" sheetId="17" r:id="rId17"/>
    <sheet name="pagfbs7116" sheetId="18" r:id="rId18"/>
    <sheet name="pagfbs7117" sheetId="19" r:id="rId19"/>
    <sheet name="pagfbs7118" sheetId="20" r:id="rId20"/>
    <sheet name="pagfbs7119" sheetId="21" r:id="rId21"/>
    <sheet name="pagfbs7120" sheetId="22" r:id="rId22"/>
    <sheet name="pagfbs7121" sheetId="23" r:id="rId23"/>
    <sheet name="pagfbs7122" sheetId="24" r:id="rId24"/>
    <sheet name="pagfbs7124" sheetId="25" r:id="rId25"/>
    <sheet name="pagfbs7125" sheetId="26" r:id="rId26"/>
    <sheet name="pagfbs7126" sheetId="27" r:id="rId27"/>
    <sheet name="pagfbs7127" sheetId="28" r:id="rId28"/>
    <sheet name="pagfbs7128" sheetId="29" r:id="rId29"/>
    <sheet name="pagfbs7129" sheetId="30" r:id="rId30"/>
    <sheet name="pagfbs7131" sheetId="31" r:id="rId31"/>
    <sheet name="pagfbs7132" sheetId="32" r:id="rId32"/>
    <sheet name="pagfbs7133" sheetId="33" r:id="rId33"/>
    <sheet name="pagfbs7134" sheetId="34" r:id="rId34"/>
    <sheet name="pagfbs7135" sheetId="35" r:id="rId35"/>
    <sheet name="pagfbs7136" sheetId="36" r:id="rId36"/>
    <sheet name="pagfbs7137" sheetId="37" r:id="rId37"/>
    <sheet name="pagfbs7138" sheetId="38" r:id="rId38"/>
    <sheet name="pagfbs7139" sheetId="39" r:id="rId39"/>
    <sheet name="pagfbs7140" sheetId="40" r:id="rId40"/>
    <sheet name="pagfbs7142" sheetId="41" r:id="rId41"/>
    <sheet name="pagfbs7143" sheetId="42" r:id="rId42"/>
    <sheet name="pagfbs7144" sheetId="43" r:id="rId43"/>
    <sheet name="pagfbs7146" sheetId="44" r:id="rId44"/>
    <sheet name="pagfbs7147" sheetId="45" r:id="rId45"/>
    <sheet name="pagfbs7148" sheetId="46" r:id="rId46"/>
    <sheet name="pagfbs7166" sheetId="47" r:id="rId47"/>
  </sheets>
  <definedNames>
    <definedName name="_xlnm.Print_Titles" localSheetId="11">'pagfbs7110'!$1:$2</definedName>
    <definedName name="_xlnm.Print_Titles" localSheetId="12">'pagfbs7111'!$1:$2</definedName>
    <definedName name="_xlnm.Print_Titles" localSheetId="14">'pagfbs7113'!$1:$2</definedName>
    <definedName name="_xlnm.Print_Titles" localSheetId="15">'pagfbs7114'!$A:$B,'pagfbs7114'!$1:$5</definedName>
    <definedName name="_xlnm.Print_Titles" localSheetId="16">'pagfbs7115'!$A:$B,'pagfbs7115'!$1:$5</definedName>
    <definedName name="_xlnm.Print_Titles" localSheetId="17">'pagfbs7116'!$A:$B,'pagfbs7116'!$1:$5</definedName>
    <definedName name="_xlnm.Print_Titles" localSheetId="18">'pagfbs7117'!$A:$B,'pagfbs7117'!$1:$5</definedName>
    <definedName name="_xlnm.Print_Titles" localSheetId="19">'pagfbs7118'!$A:$B,'pagfbs7118'!$1:$5</definedName>
    <definedName name="_xlnm.Print_Titles" localSheetId="20">'pagfbs7119'!$A:$B,'pagfbs7119'!$1:$5</definedName>
    <definedName name="_xlnm.Print_Titles" localSheetId="21">'pagfbs7120'!$A:$B,'pagfbs7120'!$1:$5</definedName>
    <definedName name="_xlnm.Print_Titles" localSheetId="22">'pagfbs7121'!$A:$B,'pagfbs7121'!$1:$5</definedName>
    <definedName name="_xlnm.Print_Titles" localSheetId="23">'pagfbs7122'!$A:$B,'pagfbs7122'!$1:$5</definedName>
    <definedName name="_xlnm.Print_Titles" localSheetId="24">'pagfbs7124'!$A:$B,'pagfbs7124'!$1:$5</definedName>
    <definedName name="_xlnm.Print_Titles" localSheetId="25">'pagfbs7125'!$1:$3</definedName>
    <definedName name="_xlnm.Print_Titles" localSheetId="26">'pagfbs7126'!$1:$3</definedName>
    <definedName name="_xlnm.Print_Titles" localSheetId="27">'pagfbs7127'!$1:$3</definedName>
    <definedName name="_xlnm.Print_Titles" localSheetId="28">'pagfbs7128'!$1:$3</definedName>
    <definedName name="_xlnm.Print_Titles" localSheetId="29">'pagfbs7129'!$1:$2</definedName>
    <definedName name="_xlnm.Print_Titles" localSheetId="3">'pagfbs713'!$1:$3</definedName>
    <definedName name="_xlnm.Print_Titles" localSheetId="30">'pagfbs7131'!$1:$2</definedName>
    <definedName name="_xlnm.Print_Titles" localSheetId="31">'pagfbs7132'!$A:$B,'pagfbs7132'!$1:$5</definedName>
    <definedName name="_xlnm.Print_Titles" localSheetId="32">'pagfbs7133'!$A:$B,'pagfbs7133'!$1:$5</definedName>
    <definedName name="_xlnm.Print_Titles" localSheetId="33">'pagfbs7134'!$A:$B,'pagfbs7134'!$1:$5</definedName>
    <definedName name="_xlnm.Print_Titles" localSheetId="34">'pagfbs7135'!$A:$B,'pagfbs7135'!$1:$5</definedName>
    <definedName name="_xlnm.Print_Titles" localSheetId="35">'pagfbs7136'!$A:$B,'pagfbs7136'!$1:$5</definedName>
    <definedName name="_xlnm.Print_Titles" localSheetId="36">'pagfbs7137'!$A:$B,'pagfbs7137'!$1:$5</definedName>
    <definedName name="_xlnm.Print_Titles" localSheetId="37">'pagfbs7138'!$A:$B,'pagfbs7138'!$1:$5</definedName>
    <definedName name="_xlnm.Print_Titles" localSheetId="38">'pagfbs7139'!$A:$B,'pagfbs7139'!$1:$5</definedName>
    <definedName name="_xlnm.Print_Titles" localSheetId="4">'pagfbs713b'!$1:$3</definedName>
    <definedName name="_xlnm.Print_Titles" localSheetId="5">'pagfbs714'!$1:$6</definedName>
    <definedName name="_xlnm.Print_Titles" localSheetId="39">'pagfbs7140'!$A:$B,'pagfbs7140'!$1:$5</definedName>
    <definedName name="_xlnm.Print_Titles" localSheetId="40">'pagfbs7142'!$A:$B,'pagfbs7142'!$1:$5</definedName>
    <definedName name="_xlnm.Print_Titles" localSheetId="41">'pagfbs7143'!$1:$3</definedName>
    <definedName name="_xlnm.Print_Titles" localSheetId="42">'pagfbs7144'!$1:$3</definedName>
    <definedName name="_xlnm.Print_Titles" localSheetId="43">'pagfbs7146'!$1:$3</definedName>
    <definedName name="_xlnm.Print_Titles" localSheetId="44">'pagfbs7147'!$1:$3</definedName>
    <definedName name="_xlnm.Print_Titles" localSheetId="45">'pagfbs7148'!$1:$2</definedName>
    <definedName name="_xlnm.Print_Titles" localSheetId="6">'pagfbs714b'!$1:$6</definedName>
    <definedName name="_xlnm.Print_Titles" localSheetId="7">'pagfbs715'!$1:$3</definedName>
    <definedName name="_xlnm.Print_Titles" localSheetId="8">'pagfbs716'!$1:$2</definedName>
    <definedName name="_xlnm.Print_Titles" localSheetId="46">'pagfbs7166'!$1:$4</definedName>
    <definedName name="_xlnm.Print_Titles" localSheetId="9">'pagfbs718'!$1:$2</definedName>
    <definedName name="_xlnm.Print_Titles" localSheetId="10">'pagfbs719'!$1:$2</definedName>
    <definedName name="p4v1">#REF!</definedName>
    <definedName name="p4v2">#REF!</definedName>
    <definedName name="p4v3" localSheetId="13">#REF!</definedName>
    <definedName name="p4v3">#REF!</definedName>
    <definedName name="p4v4">#REF!</definedName>
    <definedName name="p4v5">#REF!</definedName>
    <definedName name="p4v6">#REF!</definedName>
    <definedName name="p5v3">#REF!</definedName>
    <definedName name="p5v6">#REF!</definedName>
    <definedName name="VAL_I">#REF!</definedName>
    <definedName name="VAL_II">#REF!</definedName>
    <definedName name="VAL_III">#REF!</definedName>
    <definedName name="VAL_IV">#REF!</definedName>
    <definedName name="val1">#REF!</definedName>
    <definedName name="val10">#REF!</definedName>
    <definedName name="val11">#REF!</definedName>
    <definedName name="val12">#REF!</definedName>
    <definedName name="val12763">#REF!</definedName>
    <definedName name="val13">#REF!</definedName>
    <definedName name="val14">#REF!</definedName>
    <definedName name="val15">#REF!</definedName>
    <definedName name="val2">#REF!</definedName>
    <definedName name="val22763">#REF!</definedName>
    <definedName name="val3">#REF!</definedName>
    <definedName name="val32763">#REF!</definedName>
    <definedName name="val4">#REF!</definedName>
    <definedName name="val5">#REF!</definedName>
    <definedName name="val50">#REF!</definedName>
    <definedName name="val52">#REF!</definedName>
    <definedName name="val53">#REF!</definedName>
    <definedName name="val6">#REF!</definedName>
    <definedName name="val7">#REF!</definedName>
    <definedName name="val8">#REF!</definedName>
    <definedName name="val9">#REF!</definedName>
    <definedName name="valA">#REF!</definedName>
    <definedName name="valA1">#REF!</definedName>
    <definedName name="valB">#REF!</definedName>
    <definedName name="valB1">#REF!</definedName>
    <definedName name="valC">#REF!</definedName>
    <definedName name="valD">#REF!</definedName>
    <definedName name="vil5">#REF!</definedName>
    <definedName name="vil6">#REF!</definedName>
  </definedNames>
  <calcPr fullCalcOnLoad="1"/>
</workbook>
</file>

<file path=xl/sharedStrings.xml><?xml version="1.0" encoding="utf-8"?>
<sst xmlns="http://schemas.openxmlformats.org/spreadsheetml/2006/main" count="2158" uniqueCount="900">
  <si>
    <t>(1)Aux dépenses et recettes réelles sont assimilées les opérations mixtes, constituées principalement des provisions et reprises sur provisions</t>
  </si>
  <si>
    <t>I bis - Présentation consolidée par programme des AP et des AE votées</t>
  </si>
  <si>
    <t>I bis</t>
  </si>
  <si>
    <t>PRESENTATION DES AE</t>
  </si>
  <si>
    <t>Libellé de l'AE</t>
  </si>
  <si>
    <t>Chapitre(s)</t>
  </si>
  <si>
    <t>AE votées lors de la</t>
  </si>
  <si>
    <t>AE votées depuis le</t>
  </si>
  <si>
    <t>présente délibération (1)</t>
  </si>
  <si>
    <t>début de l'exercice(2)</t>
  </si>
  <si>
    <t>AXE 1 - FAVORISER LA CROISSANCE &amp; L'EMPLOI PAR L'INNOVATION &amp; L'ECONOMIE</t>
  </si>
  <si>
    <t>AXE 2 - VALORISER &amp; PROTEGER LE CAPITAL ENVIRONNEMNTAL</t>
  </si>
  <si>
    <t>AXE 3 - DEVELOPPER LES SERVICES COMMUNS &amp; LES SYNERGIES ENTRE INTITUTIONS</t>
  </si>
  <si>
    <t>AXE 4 - ASSISTANCE TECHNIQUE A LA MISE EN OEUVRE DU PROGRAMME</t>
  </si>
  <si>
    <t>SUBVENTION DE FONTIONNEMENT DU PROGRAMME INTERREG VOLET TRANSNATIONAL</t>
  </si>
  <si>
    <t>AIDES FORMATION MOBILITE &amp; CHEQUE QUALIF.</t>
  </si>
  <si>
    <t>CENTRE REGIONAL DE FORMATION PROFESSIONNELLE</t>
  </si>
  <si>
    <t>DEVELOPPEMENT DE L'APPRENTISSAGE</t>
  </si>
  <si>
    <t>INDEMNITES FORFAITAIRE AUX EMPLOYEURS D'APPRENTIS</t>
  </si>
  <si>
    <t>MARCHE INDEMNISATION STAGIAIRES</t>
  </si>
  <si>
    <t>PROGRAMME DE FORMATION</t>
  </si>
  <si>
    <t>PROGRAMME REGIONAL DE FORMATION PROFESSIONNELLE 2009</t>
  </si>
  <si>
    <t>PROGRAMME REGIONAL DE FORMATION PROFESSIONNELLE SUPERIEUR 2009</t>
  </si>
  <si>
    <t>PROGRAMME REGIONAL DE FORMATION SANITAIRE</t>
  </si>
  <si>
    <t>PROGRAMME REGIONAL DE FORMATION SOCIALE</t>
  </si>
  <si>
    <t>SUBVENTION DE FONCTIONNEMENT POUR L'ECOLE DE LA 2EME CHANCE</t>
  </si>
  <si>
    <t>BOURSES REGIONALES DOCTORALES ET POST-DOCTORALES</t>
  </si>
  <si>
    <t>AUTRES PRESTATIONS DE SERVICE CULTURE</t>
  </si>
  <si>
    <t>ACTIONS DE PREVENTION DES RISQUES MAJEURS</t>
  </si>
  <si>
    <t>APPEL A PROJET</t>
  </si>
  <si>
    <t xml:space="preserve">APPEL A PROJET : MON ARCHIPEL </t>
  </si>
  <si>
    <t>ATLAS REGIONAL DES PAYSAGES</t>
  </si>
  <si>
    <t>PARTICIPATION REGIONALE AU PLAN DE COMMUNICATION SUR LA  MAITRISE DE L'ENERGIE</t>
  </si>
  <si>
    <t>PLAN DE COMMUNICATION SUR DIFFERENTES THEMATIQUES ENVIRONNEMENTALES</t>
  </si>
  <si>
    <t>SOUTIEN AUX DEMARCHES TERRITORIALES DE DEVELOPPEMENT DURABLE</t>
  </si>
  <si>
    <t>LE TRANSPORT MARITIME INTER-ILES</t>
  </si>
  <si>
    <t>ACCOMPAGNEMENT DES ENTREPRISES - CONTRATS DE PROFESSIONNALISATION</t>
  </si>
  <si>
    <t>DISPOSITIF D'ACCOMPAGNEMENT A L'EMPLOI</t>
  </si>
  <si>
    <t>FONCTIONNEMENT DE L'ARDEG</t>
  </si>
  <si>
    <t>LES ACTIONS &amp; LE FONCTIONNEMENT DU CTIG</t>
  </si>
  <si>
    <t>SOUTIEN AUX CCI &amp; A LA CHAMBRE DES METIERS</t>
  </si>
  <si>
    <t xml:space="preserve"> &lt;&lt; AE de dépenses imprévues &gt;&gt; (3)</t>
  </si>
  <si>
    <t>TOTAL GENERAL</t>
  </si>
  <si>
    <t>(1) Il s'agit des AP et AE nouvelles qui sont votées lors de la séance d'adoption du budget. Cela concerne des AP et AE relatives à de nouvelles programmations pluriannuelles mais également des AP et AE modifiant un stock d'AP ou AE existant</t>
  </si>
  <si>
    <t>(2) Il s'agit du cumul de la colonne précédente avec les AP et AE  votées lors du BP et des éventuelles DM antérieures.</t>
  </si>
  <si>
    <t>(3) Le Conseil régional peut voter des AP/AE de &lt;&lt; dépenses imprévues &gt;&gt;. Leur montant est limité à 2 % des dépenses réelles de la section correspondante. En fin d'exercice, ces AP/AE sont automatiquement annulées si elles n'ont pas été mobilisées.</t>
  </si>
  <si>
    <t>I bis -  Présentation consolidée par programme des AP et des AE votées</t>
  </si>
  <si>
    <t>PRESENTATION DES AP</t>
  </si>
  <si>
    <t>Libellé de l'AP</t>
  </si>
  <si>
    <t>AP votées lors de la</t>
  </si>
  <si>
    <t>AP votées depuis le</t>
  </si>
  <si>
    <t>présente déliberation(1)</t>
  </si>
  <si>
    <t>FEDER - AIDES A L'HEBERGEMENT TOURISTIQUE</t>
  </si>
  <si>
    <t>FEDER - FAVORISER L'ACCES AUX TIC POUR LES MAITRES D'OUVRAGES PRIVES</t>
  </si>
  <si>
    <t>FEDER - SOUTIEN AUX ENTREPRISES ET AMELIORATION DE LEUR COMPETITIVITE</t>
  </si>
  <si>
    <t>RESTRUCTURATION DES BATIMENTS REGIONAUX</t>
  </si>
  <si>
    <t>CITE DE LA CONNAISSANCE</t>
  </si>
  <si>
    <t>EQUIPEMENT DES CENTRES DE FORMATION PROFESSIONNELLE &amp; STRUCTURES  D'ACCUEIL</t>
  </si>
  <si>
    <t>MODERNISATION DES EQUIPEMENTS  DU CRFP</t>
  </si>
  <si>
    <t>RESTRUCTURATION DU CRFP DE BASSE-TERRE</t>
  </si>
  <si>
    <t>RESTRUCTURATION DU CRFP DE SAINT-CLAUDE</t>
  </si>
  <si>
    <t>UNIVERSITE DES METIERS DE PETIT-CANAL</t>
  </si>
  <si>
    <t>CONSTRUCTION DU LYCEE DE PORT-LOUIS</t>
  </si>
  <si>
    <t>PROGRAMME D'EAU CHAUDE SANITAIRE DANS LES LYCEES</t>
  </si>
  <si>
    <t>UAG CAMP JACOB</t>
  </si>
  <si>
    <t>AIDE CREATION PRODUCTION  CINEMA &amp; AUDIOVISUELLE</t>
  </si>
  <si>
    <t>CENTRE REGIONAL DE FORMATION DU FOOTBALL</t>
  </si>
  <si>
    <t>EQUIPEMENTS CULTURELS DE PROXIMITE</t>
  </si>
  <si>
    <t>EQUIPEMENTS SPORTIFS DE PROXIMITE</t>
  </si>
  <si>
    <t>LE PLAN DE DEVELOPPEMENT DU NAUTISME</t>
  </si>
  <si>
    <t>RENOVATION DU CENTRE DES ARTS</t>
  </si>
  <si>
    <t>SUBVENTION POUR LES EQUIPEMENTS SPORTIFS DE GUADELOUPE</t>
  </si>
  <si>
    <t>VALORISATION DU PATRIMOINE HISTORIQUE</t>
  </si>
  <si>
    <t>ACCOMPAGEMENT REGIONAL DES CRECHES ASSOCIATIVES</t>
  </si>
  <si>
    <t>HOPITAL LOCAL DE CAPESTERRE BELLE EAU</t>
  </si>
  <si>
    <t>SOUTIEN A L'ETABLISSEMENT LE GAI FOYER</t>
  </si>
  <si>
    <t>SOUTIEN A LA CLINIQUE ST-PIERRE  - TRANCHE 2</t>
  </si>
  <si>
    <t>ACTIONS DE SOLIDARITE PAAHPOD</t>
  </si>
  <si>
    <t>AIDE REGIONALE AU DEVELOPPEMENT COMMUNAL</t>
  </si>
  <si>
    <t>CRECHES ET ECOLES MATERNELLES</t>
  </si>
  <si>
    <t>PARTICIPATION AU CAPITAL DE LA POINTOISE D'HLM</t>
  </si>
  <si>
    <t>PARTICIPATION AU CAPITAL SEMAG</t>
  </si>
  <si>
    <t>PRIME A LA CONSTRUCTION PARASISMIQUE</t>
  </si>
  <si>
    <t>RENOVATION URBAINE - VILLE DE POINTE A PITRE</t>
  </si>
  <si>
    <t>URGENCES COMMUNALES</t>
  </si>
  <si>
    <t>AMENAGEMENT DE LA RIVIERE DU PEROU A CAPESTERRE BELLE EAU</t>
  </si>
  <si>
    <t>ENROCHEMENT DU LITTORAL DE LA GUADELOUPE</t>
  </si>
  <si>
    <t>EQUIPEMENT EN MATERIEL DE PREVENTION DES RISQUES MAJEURS</t>
  </si>
  <si>
    <t>SOLUTION ALTERNATIVE D'ACCES A LA SOUFRIERE</t>
  </si>
  <si>
    <t>TRAVAUX SUR LE LITTORAL BASSE-TERRE - PINTADE CALEBASSIER</t>
  </si>
  <si>
    <t>TRAVAUX SUR LE LITTORAL DE PORT-LOUIS</t>
  </si>
  <si>
    <t>TVX FRONT MER BLD MARITIME BASSE TERRE</t>
  </si>
  <si>
    <t>VALORISATION DU PARC NATIONAL DE LA GPE</t>
  </si>
  <si>
    <t>VALORISATION DU PATRIMOINE</t>
  </si>
  <si>
    <t>TVX  MAINTIEN &amp; MISE A NIVEAU SUR RN</t>
  </si>
  <si>
    <t>ABATTOIR DE GALEAN</t>
  </si>
  <si>
    <t>AIDE A LA MODERNISATION DES ENTREPRISES</t>
  </si>
  <si>
    <t>AIDE DIRECTE AUX ENTREPRISES</t>
  </si>
  <si>
    <t>AIDES A L' EQUIPEMENT DES TRANSPORTEURS</t>
  </si>
  <si>
    <t>AIDES A LA CREATION D'ENTREPRISES &amp; ARDA</t>
  </si>
  <si>
    <t>FONDS DOM - SOFARIS</t>
  </si>
  <si>
    <t>LA MAISON REGIONALE DE L'ELEVAGE</t>
  </si>
  <si>
    <t>PROGRAMME REGIONAL DE LA RECHERCHE</t>
  </si>
  <si>
    <t xml:space="preserve"> &lt;&lt; AP de dépenses imprévues &gt;&gt; (3)</t>
  </si>
  <si>
    <t>I - INFORMATIONS GENERALES</t>
  </si>
  <si>
    <t>2 - EXECUTION DU BUDGET DE L'EXERCICE PRECEDENT</t>
  </si>
  <si>
    <t>RESTES A REALISER(1)</t>
  </si>
  <si>
    <t>RESULTAT CUMULE = (A)+(B)</t>
  </si>
  <si>
    <t>SOLDE (B)</t>
  </si>
  <si>
    <t>EXCEDENT</t>
  </si>
  <si>
    <t>DEFICIT</t>
  </si>
  <si>
    <t>RESTES A REALISER(1) - RECETTES</t>
  </si>
  <si>
    <t>CHAP</t>
  </si>
  <si>
    <t>LIBELLE</t>
  </si>
  <si>
    <t>TITRES RESTANT A EMETTRE</t>
  </si>
  <si>
    <t>INFORMATIONS FISCALES 2007</t>
  </si>
  <si>
    <t>p.1</t>
  </si>
  <si>
    <t>p.2/4</t>
  </si>
  <si>
    <t>p.5</t>
  </si>
  <si>
    <t>p.6/7</t>
  </si>
  <si>
    <t>- au niveau (1) du chapitre                                        pour la section d'investissement</t>
  </si>
  <si>
    <t>- au niveau (1) du chapitre                                        pour la section de fonctionnement</t>
  </si>
  <si>
    <t>p.12</t>
  </si>
  <si>
    <t>p.13</t>
  </si>
  <si>
    <t>p.14/30</t>
  </si>
  <si>
    <t>p.31/36</t>
  </si>
  <si>
    <t>p.37</t>
  </si>
  <si>
    <t>p.38</t>
  </si>
  <si>
    <t>p.39/59</t>
  </si>
  <si>
    <t>p.60/66</t>
  </si>
  <si>
    <t>p.67</t>
  </si>
  <si>
    <t>p.</t>
  </si>
  <si>
    <t>x</t>
  </si>
  <si>
    <t>/ART</t>
  </si>
  <si>
    <t>SECTION D'INVESTISSEMENT - TOTAL</t>
  </si>
  <si>
    <t>SECTION DE FONCTIONNEMENT - TOTAL</t>
  </si>
  <si>
    <t xml:space="preserve">(1) Il s'agit des restes à réalisés établis conformément à la comptabilité d'engagement annuelle. </t>
  </si>
  <si>
    <t>2-EXECUTION DU BUDGET DE L'EXERCICE PRECEDENT</t>
  </si>
  <si>
    <t>RESULTAT DE L'EXERCICE N-1</t>
  </si>
  <si>
    <t>SOLDE D'EXECUTION ou</t>
  </si>
  <si>
    <t>RESULTAT</t>
  </si>
  <si>
    <t>RESULTAT REPORTE</t>
  </si>
  <si>
    <t>ou SOLDE (A)</t>
  </si>
  <si>
    <t>FONCTIONNEMENT</t>
  </si>
  <si>
    <t>RESTES A REALISER(1) - DEPENSES</t>
  </si>
  <si>
    <t>DEPENSES ENGAGEES NON MANDATEES</t>
  </si>
  <si>
    <t>I  -  INFORMATIONS GENERALES</t>
  </si>
  <si>
    <t>1. INFORMATIONS STATISTIQUES ET FISCALES</t>
  </si>
  <si>
    <t>INFORMATIONS STATISTIQUES</t>
  </si>
  <si>
    <t>Valeurs</t>
  </si>
  <si>
    <t>INFORMATIONS FINANCIERES - RATIOS- (1)</t>
  </si>
  <si>
    <t>Population totale (colonne h du recensement INSEE.)</t>
  </si>
  <si>
    <t>Population fictive</t>
  </si>
  <si>
    <t>Longueur de la voirie régionale (en km)</t>
  </si>
  <si>
    <t>Nombre d'organismes de coopération auxquels participe</t>
  </si>
  <si>
    <t>la région</t>
  </si>
  <si>
    <t>Nombre de mètres carrés de surface utile de bâtiments</t>
  </si>
  <si>
    <t xml:space="preserve">    la dette en capital / recettes réelles de fonctionnement</t>
  </si>
  <si>
    <t>Potentiel fiscal / habitant défini par l'article L. 4332-5 du CGCT (2)</t>
  </si>
  <si>
    <t>Région</t>
  </si>
  <si>
    <t>Pour mémoire, la moyenne nationale</t>
  </si>
  <si>
    <t>(1) Les ratios sont calculés à partir du cumul BP + DM antérieures + RAR + présente délibération. Les mouvements de crédits de chapitre à chapitre pratiqués par l’ordonnateur dans le cadre de l’autorisation donnée par l’assemblée au BP sont pris en compte. Les ratios s’appuyant sur l’encours de la dette se calculent à partir du montant de dette au 1er janvier de l’exercice.</t>
  </si>
  <si>
    <t>(2) Voir l'article L 4332-5 du code général des collectivités territoriales. Etabli à partir de la fiche de répartition de D.G.F. de l'exercice N-1, sur la base des informations N-2 (transmise par les services préfectoraux)</t>
  </si>
  <si>
    <t xml:space="preserve">   Dans l'ensemble des tableaux, les cases grisées ne doivent pas être remplies</t>
  </si>
  <si>
    <r>
      <t xml:space="preserve">1. </t>
    </r>
    <r>
      <rPr>
        <sz val="10"/>
        <rFont val="Arial"/>
        <family val="2"/>
      </rPr>
      <t>Dépenses réelles de fonctionnement / Population</t>
    </r>
  </si>
  <si>
    <r>
      <t xml:space="preserve">2. </t>
    </r>
    <r>
      <rPr>
        <sz val="10"/>
        <rFont val="Arial"/>
        <family val="2"/>
      </rPr>
      <t>Produit des impositions directes / Population</t>
    </r>
  </si>
  <si>
    <r>
      <t xml:space="preserve">3. </t>
    </r>
    <r>
      <rPr>
        <sz val="10"/>
        <rFont val="Arial"/>
        <family val="2"/>
      </rPr>
      <t>Recettes réelles de fonctionnement / Population</t>
    </r>
  </si>
  <si>
    <r>
      <t xml:space="preserve">4. </t>
    </r>
    <r>
      <rPr>
        <sz val="10"/>
        <rFont val="Arial"/>
        <family val="2"/>
      </rPr>
      <t>Dépenses d'équipement brut / Population</t>
    </r>
  </si>
  <si>
    <r>
      <t xml:space="preserve">5. </t>
    </r>
    <r>
      <rPr>
        <sz val="10"/>
        <rFont val="Arial"/>
        <family val="2"/>
      </rPr>
      <t>Encours de la dette / Population</t>
    </r>
  </si>
  <si>
    <r>
      <t xml:space="preserve">6. </t>
    </r>
    <r>
      <rPr>
        <sz val="10"/>
        <rFont val="Arial"/>
        <family val="2"/>
      </rPr>
      <t>Dotation globale de fonctionnement / Population</t>
    </r>
  </si>
  <si>
    <r>
      <t xml:space="preserve">7. </t>
    </r>
    <r>
      <rPr>
        <sz val="10"/>
        <rFont val="Arial"/>
        <family val="2"/>
      </rPr>
      <t>Dépenses de personnel / dépenses réelles de fonctionnement</t>
    </r>
  </si>
  <si>
    <r>
      <t xml:space="preserve">8. </t>
    </r>
    <r>
      <rPr>
        <sz val="10"/>
        <rFont val="Arial"/>
        <family val="2"/>
      </rPr>
      <t>Coefficient de mobilisation du potentiel fiscal</t>
    </r>
  </si>
  <si>
    <r>
      <t xml:space="preserve">9. </t>
    </r>
    <r>
      <rPr>
        <sz val="10"/>
        <rFont val="Arial"/>
        <family val="2"/>
      </rPr>
      <t>Dépenses réelles de fonctionnement + remboursement annuel de</t>
    </r>
  </si>
  <si>
    <t>Le conseil régional a autorisé le président à opérer des virements de crédits de paiement de chapitre à chapitre dans les limites suivantes(2) :</t>
  </si>
  <si>
    <t>7,5% des dépenses réelles de la section.</t>
  </si>
  <si>
    <r>
      <t xml:space="preserve">10. </t>
    </r>
    <r>
      <rPr>
        <sz val="10"/>
        <rFont val="Arial"/>
        <family val="2"/>
      </rPr>
      <t>Dépenses d'équipement brut / recettes réelles de fonctionnement.</t>
    </r>
  </si>
  <si>
    <r>
      <t xml:space="preserve">11. </t>
    </r>
    <r>
      <rPr>
        <sz val="10"/>
        <rFont val="Arial"/>
        <family val="2"/>
      </rPr>
      <t>Encours de la dette / recettes réelles de fonctionnement</t>
    </r>
  </si>
  <si>
    <t>SOMMAIRE</t>
  </si>
  <si>
    <t>Page</t>
  </si>
  <si>
    <t>Joint</t>
  </si>
  <si>
    <t>Sans objet</t>
  </si>
  <si>
    <t>I - Informations générales</t>
  </si>
  <si>
    <t>Informations statistiques et fiscales</t>
  </si>
  <si>
    <t>Listes des organismes dans lesquels la région a pris un engagement financier</t>
  </si>
  <si>
    <t xml:space="preserve">Eléments de bilan - Etat de la dette </t>
  </si>
  <si>
    <t>Eléments de bilan - Etat des immobilisations</t>
  </si>
  <si>
    <t>Eléments de bilan - Prêts - Etat des provisions</t>
  </si>
  <si>
    <t>Eléments du bilan – Etat des provisions – Etat de répartition des charges – Etat des méthodes utilisées</t>
  </si>
  <si>
    <t>II - Présentation générale du budget</t>
  </si>
  <si>
    <t>Vue d'ensemble du budget</t>
  </si>
  <si>
    <t>Etat des engagements donnés – Engagements reçus</t>
  </si>
  <si>
    <t>p.8/9</t>
  </si>
  <si>
    <t>1 - Budget -Récapitulation par groupes fonctionnels</t>
  </si>
  <si>
    <t>Détail des opérations pour compte de tiers - Etat des recettes grevées d’une affectation spéciale</t>
  </si>
  <si>
    <t>p.10/11</t>
  </si>
  <si>
    <t>2 - Equilibre financier du budget</t>
  </si>
  <si>
    <t>Services ferroviaires régionaux de voyageurs</t>
  </si>
  <si>
    <t>3 - Balance générale du budget</t>
  </si>
  <si>
    <t>Etat du personnel - Liste des grades ou emplois à inscrire</t>
  </si>
  <si>
    <t>Liste des organismes de regroupement – subventions versées dans le cadre du vote du budget – Liste des établissements publics créés</t>
  </si>
  <si>
    <t>III - Vote du budget</t>
  </si>
  <si>
    <t>A - Section d'investissement</t>
  </si>
  <si>
    <t>Liste des services individualisés dans un budget annexe - Liste des services assujettis à la TVA et non érigés en budget annexe</t>
  </si>
  <si>
    <t>Vue d'ensemble</t>
  </si>
  <si>
    <t>90 - Opérations ventilées (détail par articles - présentation croisée)</t>
  </si>
  <si>
    <t>Décisions en matière de taux de contributions directes - Signatures</t>
  </si>
  <si>
    <t>92 - Opérations non ventilées (détail par articles)</t>
  </si>
  <si>
    <t>95 - Opérations sans réalisations</t>
  </si>
  <si>
    <t>B - Section de fonctionnement</t>
  </si>
  <si>
    <t>93 - Opérations ventilées</t>
  </si>
  <si>
    <t>94 - Opérations non ventilées</t>
  </si>
  <si>
    <t>95 - Dépenses sans réalisations</t>
  </si>
  <si>
    <t>La maquette comporte des pages non imprimées pour des raisons de tableaux à mettre en vis-à-vis</t>
  </si>
  <si>
    <t>REPUBLIQUE FRANCAISE</t>
  </si>
  <si>
    <t xml:space="preserve">REGION </t>
  </si>
  <si>
    <t>.........................................................</t>
  </si>
  <si>
    <t>M 71</t>
  </si>
  <si>
    <t>DECISION MODIFICATIVE 1</t>
  </si>
  <si>
    <t>Voté par fonction</t>
  </si>
  <si>
    <t>(1) Lorsque le budget primitif de l'exercice est voté avec la reprise des résultats de l'exercice antérieur, la présentation du budget est celui du budget supplémentaire. Dans ce cas, la colonne "Budget cumulé de l'exercice (BP+DM)" devient "Pour mémoire budget précédent" et la colonne  "Total I+IV" est supprimée</t>
  </si>
  <si>
    <t xml:space="preserve">ANNEE </t>
  </si>
  <si>
    <t>Demande effectuée le 29/03/2005</t>
  </si>
  <si>
    <t>Demande effectuée le 23/03/2009</t>
  </si>
  <si>
    <t>IV - ANNEXES</t>
  </si>
  <si>
    <t>DETAIL DES OPERATIONS POUR COMPTE DE TIERS</t>
  </si>
  <si>
    <t>ETAT DES RECETTES GREVEES D'UNE AFFECTATION SPECIALE</t>
  </si>
  <si>
    <t>Date de la délibération: ../../.....(1)</t>
  </si>
  <si>
    <t>N° et intitulé de l'opération : 90 .........</t>
  </si>
  <si>
    <t>DEPENSES</t>
  </si>
  <si>
    <t>Pour mémoire réalisations cumulées de l'opération avant l'étape budgétaire (2)</t>
  </si>
  <si>
    <t>Exercice  2009</t>
  </si>
  <si>
    <t>RECETTES</t>
  </si>
  <si>
    <t xml:space="preserve"> - Financement par le tiers et par d'autres tiers</t>
  </si>
  <si>
    <t xml:space="preserve"> - Financement par le département</t>
  </si>
  <si>
    <t xml:space="preserve"> - Financement par emprunt à la charge du tiers</t>
  </si>
  <si>
    <t>(1) Ouvrir en cadre par opération</t>
  </si>
  <si>
    <t>(2) Ensemble de réalisations connues à la date de vote</t>
  </si>
  <si>
    <t>ETAT DES RECETTES GREVEES D'UNE AFFECTATION SPECIALE (1)</t>
  </si>
  <si>
    <t>Chap.</t>
  </si>
  <si>
    <t>Article</t>
  </si>
  <si>
    <t>Libellé de</t>
  </si>
  <si>
    <t>taxe</t>
  </si>
  <si>
    <t>redevance</t>
  </si>
  <si>
    <t>Dons et Legs</t>
  </si>
  <si>
    <t>.........*</t>
  </si>
  <si>
    <t>l'article</t>
  </si>
  <si>
    <t>complemen-</t>
  </si>
  <si>
    <t>pour création</t>
  </si>
  <si>
    <t>grevés d'une</t>
  </si>
  <si>
    <t>taire à la TLE</t>
  </si>
  <si>
    <t>de bureaux</t>
  </si>
  <si>
    <t>affectation</t>
  </si>
  <si>
    <t>en IDF</t>
  </si>
  <si>
    <t>Recettes</t>
  </si>
  <si>
    <t>Dépenses</t>
  </si>
  <si>
    <t>Reste à employer</t>
  </si>
  <si>
    <t>(1) Afin d'isoler les recettes grévées d'une affectation spéciale et non ventilables ou les recettes ventilables mais pour lesquelles la collectivité souhaite un niveau de détail plus fin que dans la présentation croisée.</t>
  </si>
  <si>
    <t>* Ouvrir une colonne par recette grevée d'une affectation spéciale</t>
  </si>
  <si>
    <t>III - VOTE DU BUDGET</t>
  </si>
  <si>
    <t>III</t>
  </si>
  <si>
    <t>B - SECTION DE FONCTIONNEMENT</t>
  </si>
  <si>
    <t>95 DEPENSES SANS REALISATIONS</t>
  </si>
  <si>
    <t>B 953</t>
  </si>
  <si>
    <t>VIREMENT A LA SECTION D'INVESTISSEMENT</t>
  </si>
  <si>
    <t>Budget cumulé de l'exercice(BP+DM) (1)</t>
  </si>
  <si>
    <t>Vote du Conseil Régional (2)</t>
  </si>
  <si>
    <t>(1) Il s'agit des crédits de l'exercice votés antérieurement à la présente délibération</t>
  </si>
  <si>
    <t>(2) Il s'agit des nouveaux crédits votés lors de la présente délibération</t>
  </si>
  <si>
    <t>B 946</t>
  </si>
  <si>
    <t>94 OPERATIONS NON VENTILEES</t>
  </si>
  <si>
    <t>CHAPITRE 946 - TRANSFERTS ENTRE LES SECTIONS</t>
  </si>
  <si>
    <t>(A l'exclusion du virement à la section d'investissement)</t>
  </si>
  <si>
    <t>Articles</t>
  </si>
  <si>
    <t>Libellé</t>
  </si>
  <si>
    <t>Budget cumulé</t>
  </si>
  <si>
    <t>Restes à</t>
  </si>
  <si>
    <t>Vote du Conseil</t>
  </si>
  <si>
    <t>de l'exercice</t>
  </si>
  <si>
    <t>réaliser N-1</t>
  </si>
  <si>
    <t>Régional (2)</t>
  </si>
  <si>
    <t>(BP+DM) (1)</t>
  </si>
  <si>
    <t>DEPENSES (3)</t>
  </si>
  <si>
    <t>DOTATIONS AUX AMORTISSEMENTS DES IMMOBILISATIONS INCORPORELLES ET CORPORELLES</t>
  </si>
  <si>
    <t>RECETTES (4)</t>
  </si>
  <si>
    <t>Reprise sur autofinancement</t>
  </si>
  <si>
    <t>QUOTE PART DES SUBVENTIONS D INVESTISSEMENT TRANSFEREES AU RESULTAT DE L'EXERCIC</t>
  </si>
  <si>
    <t>Transfert de charges</t>
  </si>
  <si>
    <t>(1) Il s'agit des crédits de l'exercice votés antérieurement à la présente délibération. Les mouvements de crédits de chapitre à chapitre sont retenus.</t>
  </si>
  <si>
    <t>(2) Il s'agit des nouveaux crédits votés lors de la présente délibération, hors RAR</t>
  </si>
  <si>
    <t>(3) Egales aux recettes du chapitre 926 en investissement</t>
  </si>
  <si>
    <t>(4) Egales aux dépenses du chapitre 926 en investissement</t>
  </si>
  <si>
    <t>B 944</t>
  </si>
  <si>
    <t>B 945</t>
  </si>
  <si>
    <t>CHAPITRE 944 - FRAIS DE FONCTIONNEMENT DES GROUPES D'ELUS</t>
  </si>
  <si>
    <t>FRAIS DE PERSONNEL</t>
  </si>
  <si>
    <t>MATERIEL EQUIPEMENT ET FOURNITURES</t>
  </si>
  <si>
    <t>CHAPITRE 945 - PROVISIONS ET AUTRES OPERATIONS MIXTES</t>
  </si>
  <si>
    <t>B 942</t>
  </si>
  <si>
    <t>B 943</t>
  </si>
  <si>
    <t>CHAPITRE 942 - DOTATIONS ET PARTICIPATIONS</t>
  </si>
  <si>
    <t>DOTATION FORFAITAIRE</t>
  </si>
  <si>
    <t>DOTATION DE PEREQUATION</t>
  </si>
  <si>
    <t>ETAT COMPENSATION AU TITRE DE LA TAXE PROFESSIONNELLE</t>
  </si>
  <si>
    <t>ETAT COMPENSATION AU TITRE DES EXONERATIONS DES TAXES FONCIERES</t>
  </si>
  <si>
    <t>ETAT COMPENSATION AU TITRE DES EXONERATIONS DE TAXE D'HABITATION</t>
  </si>
  <si>
    <t>CHAPITRE 943 - OPERATIONS FINANCIERES</t>
  </si>
  <si>
    <t>SERVICES BANCAIRES ET ASSIMILES</t>
  </si>
  <si>
    <t>66111(3)</t>
  </si>
  <si>
    <t>INTERETS REGLES A L'ECHEANCE</t>
  </si>
  <si>
    <t>668(3)</t>
  </si>
  <si>
    <t>AUTRES CHARGES FINANCIERES</t>
  </si>
  <si>
    <t>INTERETS - RATTACHEMENT DES ICNE</t>
  </si>
  <si>
    <t>768(3)</t>
  </si>
  <si>
    <t>AUTRES PRODUITS FINANCIERS</t>
  </si>
  <si>
    <t>(3) 661 et 76 uniquement servi en opérations réelles ; le rattachement de fin d'exercice par mouvement d'ordre budgétaire figure au chapitre 946</t>
  </si>
  <si>
    <t>B 940</t>
  </si>
  <si>
    <t>B 941</t>
  </si>
  <si>
    <t>CHAPITRE 940 - IMPOSITIONS DIRECTES</t>
  </si>
  <si>
    <t>CONTRIBUTIONS DIRECTES</t>
  </si>
  <si>
    <t>CHAPITRE 941 - AUTRES IMPOTS ET TAXES</t>
  </si>
  <si>
    <t>TAXE SUR LES CERTIFICATS D'IMMATRICULATION DES VEHICULES</t>
  </si>
  <si>
    <t>TAXES SUR LES CARBURANTS</t>
  </si>
  <si>
    <t>OCTROI DE MER</t>
  </si>
  <si>
    <t>OCTROI DE MER REGIONAL &amp; DAOM GPE CI</t>
  </si>
  <si>
    <t>TAXE DUE PAR LES ENTREPRISES DE TRANSPORT PUBLIC AERIEN ET MARITIME</t>
  </si>
  <si>
    <t>TAXE ADDITIONNELLE AUX DROITS DE MUTATION</t>
  </si>
  <si>
    <t>B - SECTION DE FONCTIONNEMENT - 93 OPERATIONS VENTILEES</t>
  </si>
  <si>
    <t>B 939</t>
  </si>
  <si>
    <t>Détail par articles - Présentation croisée</t>
  </si>
  <si>
    <t>CHAPITRE 939 - ACTION ECONOMIQUE</t>
  </si>
  <si>
    <t>AE budget cumulé(BP+DM) (1)=</t>
  </si>
  <si>
    <t>AE Votées(2)=</t>
  </si>
  <si>
    <t>TOTAL</t>
  </si>
  <si>
    <t>compte par nature (1)</t>
  </si>
  <si>
    <t>SERVICES COMMUNS</t>
  </si>
  <si>
    <t>INTERVENTIONS ECONOMIQUES TRANSVERSALES</t>
  </si>
  <si>
    <t>RECHERCHE ET INNOVATION</t>
  </si>
  <si>
    <t>AGRICULTURE,PECHE,AGRO-INDUSTRIE</t>
  </si>
  <si>
    <t>INDUSTRIE,ARTISANAT,COMMERCE ET AUTRES SERVICES</t>
  </si>
  <si>
    <t>TOURISME ET THERMALISME</t>
  </si>
  <si>
    <t>DU CHAPITRE</t>
  </si>
  <si>
    <t>DEPENSES DE FONCTIONNEMENT</t>
  </si>
  <si>
    <t>Budget cumulé de l'exercice(BP+DM)</t>
  </si>
  <si>
    <t>Restes à réaliser N-1</t>
  </si>
  <si>
    <t>Vote du Conseil Régional</t>
  </si>
  <si>
    <t>Dans le cadre d'une AE-CP</t>
  </si>
  <si>
    <t>Hors AE-CP</t>
  </si>
  <si>
    <t>RECETTES AFFECTEES AU FONCTIONNEMENT</t>
  </si>
  <si>
    <t>Budget de l'exercice(BP+DM)</t>
  </si>
  <si>
    <t>PRESENTATION CROISEE(3)</t>
  </si>
  <si>
    <t>ACHATS D'ETUDES PRESTATIONS DE SERVICES</t>
  </si>
  <si>
    <t>CONTRATS DE PRESTATIONS DE SERVICES AVEC DES ENTREPRISES</t>
  </si>
  <si>
    <t>ETUDES ET RECHERCHES</t>
  </si>
  <si>
    <t>PUBLICITE PUBLICATIONS RELATIONS PUBLIQUES</t>
  </si>
  <si>
    <t>DIVERS</t>
  </si>
  <si>
    <t>AUTRES IMPOTSTAXES ET VERSEMENTS ASSIMILES(ADMINISTRATION DES IMPOTS)</t>
  </si>
  <si>
    <t>AIDES A LA PERSONNE</t>
  </si>
  <si>
    <t>SUBVENTIONS</t>
  </si>
  <si>
    <t>SUBVENTIONS EXCEPTIONNELLES</t>
  </si>
  <si>
    <t>AUTRES CHARGES EXCEPTIONNELLES</t>
  </si>
  <si>
    <t>(1) Il s'agit des AE de l'exercice votées antérieurement à la présente délibération.</t>
  </si>
  <si>
    <t>(2) Il s'agit des nouvelles AE votées lors de la présente délibération.</t>
  </si>
  <si>
    <t>(3) Détailler les comptes à trois chiffres.</t>
  </si>
  <si>
    <t>B 938</t>
  </si>
  <si>
    <t>CHAPITRE 938 - TRANSPORTS</t>
  </si>
  <si>
    <t>AE budget cumulé (BP+DM) (1)=</t>
  </si>
  <si>
    <t>TRANSPORTS EN COMMUN DES VOYAGEURS</t>
  </si>
  <si>
    <t>ROUTES ET VOIRIES</t>
  </si>
  <si>
    <t>SECURITE</t>
  </si>
  <si>
    <t>AUTRES TRANSPORTS</t>
  </si>
  <si>
    <t>TRANSPORT FERROVIAIRE REGIONAL DE VOYAGEURS</t>
  </si>
  <si>
    <t>GARES ET AUTRES INFRASTUCTURES FERROVIAIRES</t>
  </si>
  <si>
    <t>AUTRES TRANSPORTS EN COMMUN</t>
  </si>
  <si>
    <t>VOIRIE NATIONALE</t>
  </si>
  <si>
    <t>VOIRIE REGIONALE</t>
  </si>
  <si>
    <t>VOIRIE DEPARTEMENTALE</t>
  </si>
  <si>
    <t>VOIRIE COMMUNALE</t>
  </si>
  <si>
    <t>SECURITE ROUTIERE</t>
  </si>
  <si>
    <t>AUTRES LIAISONS</t>
  </si>
  <si>
    <t>TRANSPORTS AERIENS</t>
  </si>
  <si>
    <t>TRANSPORTS MARITIMES</t>
  </si>
  <si>
    <t>TRANSPORTS FLUVIAUX</t>
  </si>
  <si>
    <t>TRANSPORTS FERROVIAIRES DE MARCHANDISES</t>
  </si>
  <si>
    <t>LIAISONS MULTIMODALES</t>
  </si>
  <si>
    <t>INFRASTRUCTURES PORTUAIRES ET AEROPORTUAIRES</t>
  </si>
  <si>
    <t>AUTRES</t>
  </si>
  <si>
    <t>ACHATS NONS STOCKES DE MATIERES ET FOURNITURES</t>
  </si>
  <si>
    <t>LOCATIONS</t>
  </si>
  <si>
    <t>ENTRETIENS ET REPARATIONS</t>
  </si>
  <si>
    <t>PARTICIPATIONS</t>
  </si>
  <si>
    <t>REDEVANCES ET RECETTES D'UTILISATIONS DU DOMAINE</t>
  </si>
  <si>
    <t>DOTATION GENERALE DE DECENTRALISATION</t>
  </si>
  <si>
    <t>B 937</t>
  </si>
  <si>
    <t>CHAPITRE 937 - ENVIRONNEMENT</t>
  </si>
  <si>
    <t>ACTIONS TRANSVERSALES</t>
  </si>
  <si>
    <t>ACTIONS EN MATIERE DES DECHETS</t>
  </si>
  <si>
    <t>POLITIQUE DE L'AIR</t>
  </si>
  <si>
    <t>POLITIQUE DE L'EAU</t>
  </si>
  <si>
    <t>POLITIQUE DE L'ENERGIE</t>
  </si>
  <si>
    <t>PATRIMOINE NATUREL</t>
  </si>
  <si>
    <t>ENVIRONNEMENT DES INFRASTRUCTURES DE TRANSPORT</t>
  </si>
  <si>
    <t>AUTRES ACTIONS</t>
  </si>
  <si>
    <t>ACHATS STOCKES AUTRES APPROVISIONNEMENTS</t>
  </si>
  <si>
    <t>CONTRIBUTIONS OBLIGATOIRES</t>
  </si>
  <si>
    <t>B 936</t>
  </si>
  <si>
    <t>CHAPITRE 936 - (FONCTION EN RESERVE)</t>
  </si>
  <si>
    <t>B 935</t>
  </si>
  <si>
    <t>CHAPITRE 935 - AMENAGEMENT DES TERRITOIRES</t>
  </si>
  <si>
    <t>POLITIQUE DE LA VILLE</t>
  </si>
  <si>
    <t>AGGLOMERATIONS ET VILLES MOYENNES</t>
  </si>
  <si>
    <t>ESPACE RURAL ET AUTRES ESPACES DE DEVELOPPEMENT</t>
  </si>
  <si>
    <t>HABITAT - (LOGEMENT)</t>
  </si>
  <si>
    <t>ACTIONS EN FAVEUR DU LITTORAL</t>
  </si>
  <si>
    <t>TECHNOLOGIES DE L'INFORMATION ET DE LA COMMUNICATION</t>
  </si>
  <si>
    <t>REMUNERATIONS D'INTERMEDIAIRES ET HONORAIRES</t>
  </si>
  <si>
    <t>B 934</t>
  </si>
  <si>
    <t>CHAPITRE 934 - SANTE ET ACTION SOCIALE</t>
  </si>
  <si>
    <t>AE Budget cumulé(BP+DM) (1)=</t>
  </si>
  <si>
    <t>SANTE</t>
  </si>
  <si>
    <t>ACTION SOCIALE</t>
  </si>
  <si>
    <t>SECURITE ALIMENTAIRE</t>
  </si>
  <si>
    <t>B 933</t>
  </si>
  <si>
    <t>CHAPITRE 933 - CULTURE, SPORTS ET LOISIRS</t>
  </si>
  <si>
    <t>AE budget cumulé de l'exercice(BP+DM)=</t>
  </si>
  <si>
    <t>CULTURE</t>
  </si>
  <si>
    <t>SPORTS</t>
  </si>
  <si>
    <t>LOISIRS</t>
  </si>
  <si>
    <t>ENSEIGNEMENT ARTISTIQUE</t>
  </si>
  <si>
    <t>ACTIVITES CULTURELLES ET ARTISTIQUES</t>
  </si>
  <si>
    <t>PATRIMOINE (BIBLIOTHEQUE,MUSEES,MONUMENTS)</t>
  </si>
  <si>
    <t>B 932</t>
  </si>
  <si>
    <t>CHAPITRE 932 - ENSEIGNEMENT</t>
  </si>
  <si>
    <t>ENSEIGNEMENT DU PREMIER DEGRE</t>
  </si>
  <si>
    <t>ENSEIGNEMENT DU DEUXIEME DEGRE</t>
  </si>
  <si>
    <t>ENSEIGNEMENT SUPERIEUR</t>
  </si>
  <si>
    <t>AUTRES SERVICES PERISCOLAIRES ET ANNEXES</t>
  </si>
  <si>
    <t>COLLEGES</t>
  </si>
  <si>
    <t>LYCEES PUBLICS</t>
  </si>
  <si>
    <t>LYCEES PRIVES</t>
  </si>
  <si>
    <t>PARTICIPATIONS  A DES CITES MIXTES</t>
  </si>
  <si>
    <t>DEPLACEMENTS ET MISSIONS</t>
  </si>
  <si>
    <t>REMUNERATIONS DU PERSONNEL</t>
  </si>
  <si>
    <t>CHARGES DE SECURITE SOCIALE ET DE PREVOYANCE</t>
  </si>
  <si>
    <t>AUTRES CHARGES SOCIALES</t>
  </si>
  <si>
    <t>DOTATION D'APPRENTISSAGE ET DE FORMATION PROFESSIONNELLE</t>
  </si>
  <si>
    <t>B - SECTION De FONCTIONNEMENT - 93 OPERATIONS VENTILEES</t>
  </si>
  <si>
    <t>B 931</t>
  </si>
  <si>
    <t>CHAPITRE 931 - FORMATION PROFESSIONNELLE ET APPRENTISSAGE</t>
  </si>
  <si>
    <t>FORMATION PROFESSIONNELLE</t>
  </si>
  <si>
    <t>APPRENTISSAGE</t>
  </si>
  <si>
    <t>FORMATION SANITAIRE ET SOCIALE</t>
  </si>
  <si>
    <t>AUTRES TAXES</t>
  </si>
  <si>
    <t>B 930</t>
  </si>
  <si>
    <t>CHAPITRE 930 - SERVICES GENERAUX</t>
  </si>
  <si>
    <t>/compte par nature (1)</t>
  </si>
  <si>
    <t>ADMINISTRATION GENERALE</t>
  </si>
  <si>
    <t>ACTIONS INTERREGIONALES,EUROPEENNES ET INTERNATIONALES</t>
  </si>
  <si>
    <t>ADMINISTRATION GENERALE DE LA COLLECTIVITE</t>
  </si>
  <si>
    <t>CONSEIL REGIONAL</t>
  </si>
  <si>
    <t>CONSEIL ECONOMIQUE ET SOCIAL REGIONAL</t>
  </si>
  <si>
    <t>CONSEIL DE LA CULTURE,DE L'EDUCATION ET DE L'ENVIRONNEMENT</t>
  </si>
  <si>
    <t>AUTRES ORGANISMES</t>
  </si>
  <si>
    <t>ACTIONS INTERREGIONALES</t>
  </si>
  <si>
    <t>ACTIONS EUROPEENNES</t>
  </si>
  <si>
    <t>ACTIONS RELEVANT DE LA SUBVENTION GLOBALE</t>
  </si>
  <si>
    <t>AIDE PUBLIQUE AU DEVELOPPEMENT</t>
  </si>
  <si>
    <t>AUTRES ACTIONS INTERNATIONALES</t>
  </si>
  <si>
    <t>PERSONNEL NON VENTILE</t>
  </si>
  <si>
    <t>AUTRES MOYENS GENERAUX</t>
  </si>
  <si>
    <t>CHARGES LOCATIVES ET DE COPROPRIETE</t>
  </si>
  <si>
    <t>PRIMES D ASSURANCES</t>
  </si>
  <si>
    <t>TRANSPORTS DE BIENS ET TRANSPORT COLLECTIFS</t>
  </si>
  <si>
    <t>FRAIS POSTAUX ET FRAIS DE TELECOMMUNICATIONS</t>
  </si>
  <si>
    <t>IMPOTS TAXES ET VERSEMENTS ASSIMILES SUR REMUNERATIONS AUTRES ORGANISMES</t>
  </si>
  <si>
    <t>AUTRES CHARGES DE PERSONNEL</t>
  </si>
  <si>
    <t>INDEMNITES DE PRESENCE</t>
  </si>
  <si>
    <t>INDEMNITES ET FRAIS DE FORMATION DES ELUS REGIONAUX</t>
  </si>
  <si>
    <t>CHARGES EXCEPTIONNELLE SUR OPERATION DE GESTION</t>
  </si>
  <si>
    <t>REVENUS DES IMMEUBLES</t>
  </si>
  <si>
    <t>B - SECTION DE FONCTIONNEMENT - VUE D'ENSEMBLE</t>
  </si>
  <si>
    <t>B</t>
  </si>
  <si>
    <t>Restes à réaliser</t>
  </si>
  <si>
    <t>Propositions du</t>
  </si>
  <si>
    <t>Vote du conseil régional</t>
  </si>
  <si>
    <t>Total des crédits</t>
  </si>
  <si>
    <t>LIBELLES</t>
  </si>
  <si>
    <t>N-1</t>
  </si>
  <si>
    <t>président sur les</t>
  </si>
  <si>
    <t>sur les propositions</t>
  </si>
  <si>
    <t>propres au</t>
  </si>
  <si>
    <t>nouveau crédits</t>
  </si>
  <si>
    <t>nouvelles du président(2)</t>
  </si>
  <si>
    <t>BS ou DM</t>
  </si>
  <si>
    <t>(après vote)</t>
  </si>
  <si>
    <t>I</t>
  </si>
  <si>
    <t>II</t>
  </si>
  <si>
    <t>IV=II+III</t>
  </si>
  <si>
    <t>I+IV</t>
  </si>
  <si>
    <t>93</t>
  </si>
  <si>
    <t>Opérations ventilées</t>
  </si>
  <si>
    <t>930</t>
  </si>
  <si>
    <t>SERVICES GENERAUX</t>
  </si>
  <si>
    <t>931</t>
  </si>
  <si>
    <t>FORMATION PROFESSIONNELLE ET APPRENTISSAGE</t>
  </si>
  <si>
    <t>932</t>
  </si>
  <si>
    <t>ENSEIGNEMENT</t>
  </si>
  <si>
    <t>933</t>
  </si>
  <si>
    <t>CULTURE, SPORTS ET LOISIRS</t>
  </si>
  <si>
    <t>934</t>
  </si>
  <si>
    <t>SANTE ET ACTION SOCIALE</t>
  </si>
  <si>
    <t>935</t>
  </si>
  <si>
    <t>AMENAGEMENT DES TERRITOIRES</t>
  </si>
  <si>
    <t>936</t>
  </si>
  <si>
    <t>(FONCTION EN RESERVE)</t>
  </si>
  <si>
    <t>937</t>
  </si>
  <si>
    <t>ENVIRONNEMENT</t>
  </si>
  <si>
    <t>938</t>
  </si>
  <si>
    <t>TRANSPORTS</t>
  </si>
  <si>
    <t>939</t>
  </si>
  <si>
    <t>ACTION ECONOMIQUE</t>
  </si>
  <si>
    <t>94</t>
  </si>
  <si>
    <t>Opérations non ventilées</t>
  </si>
  <si>
    <t>940</t>
  </si>
  <si>
    <t>IMPOSITIONS DIRECTES</t>
  </si>
  <si>
    <t>941</t>
  </si>
  <si>
    <t>AUTRES IMPOTS ET TAXES</t>
  </si>
  <si>
    <t>942</t>
  </si>
  <si>
    <t>DOTATIONS ET PARTICIPATIONS</t>
  </si>
  <si>
    <t>943</t>
  </si>
  <si>
    <t>OPERATIONS FINANCIERES</t>
  </si>
  <si>
    <t>944</t>
  </si>
  <si>
    <t>FRAIS DE FONCTIONNEMENT DES GROUPES D'ELUS</t>
  </si>
  <si>
    <t>945</t>
  </si>
  <si>
    <t>PROVISIONS ET AUTRES OPERATIONS MIXTES</t>
  </si>
  <si>
    <t>946</t>
  </si>
  <si>
    <t>TRANSFERTS ENTRE LES SECTIONS</t>
  </si>
  <si>
    <t>952</t>
  </si>
  <si>
    <t>DEPENSES IMPREVUES (DANS LE CADRE D'UNE A.E)</t>
  </si>
  <si>
    <t>953</t>
  </si>
  <si>
    <t>TOTAL des groupes fonctionnels</t>
  </si>
  <si>
    <t>002</t>
  </si>
  <si>
    <t>Solde de fonctionnement reporté(3)</t>
  </si>
  <si>
    <t>(1) Il s'agit des crédits de l'exercice votés antérieurement à la présente délibération. Les mouvements de crédits de chapitre à chapitre pratiqués par l'ordonnateur dans le cadre de l'autorisation donnée par l'assemblée au BP sont pris en compte.</t>
  </si>
  <si>
    <t>(2) Il s'agit des nouveaux crédits votés lors de la présente délibération,hors RAR</t>
  </si>
  <si>
    <t>(3) Le solde d'exécution est le résultat constaté de l'exercice précédent qui fait l'objet d'un report et on d'un vote du conseil régional.</t>
  </si>
  <si>
    <t>A - SECTION D'INVESTISSEMENT</t>
  </si>
  <si>
    <t>95 OPERATIONS SANS REALISATIONS</t>
  </si>
  <si>
    <t>A951</t>
  </si>
  <si>
    <t>VIREMENT DE LA SECTION DE FONCTIONNEMENT</t>
  </si>
  <si>
    <t>Budget cumulé de l'exercice (BP+DM) (1)</t>
  </si>
  <si>
    <t>A - SECTION D'INVESTISSEMENT - 92 OPERATIONS NON VENTILEES</t>
  </si>
  <si>
    <t>A 926</t>
  </si>
  <si>
    <t>Détail par articles</t>
  </si>
  <si>
    <t>CHAPITRE 926 - TRANSFERTS ENTRE LES SECTIONS</t>
  </si>
  <si>
    <t>Libelle</t>
  </si>
  <si>
    <t>régional (2)</t>
  </si>
  <si>
    <t>DEPENSES DE L'EXERCICE (3)</t>
  </si>
  <si>
    <t>Reprises sur autofinancemet</t>
  </si>
  <si>
    <t>DOTATION REGIONALE D'EQUIPEMENT SCOLAIRE</t>
  </si>
  <si>
    <t>Charges transférées</t>
  </si>
  <si>
    <t>RECETTES DE L'EXERCICE (4)</t>
  </si>
  <si>
    <t>AMORTISSEMENTS DES FRAIS D'ETUDES</t>
  </si>
  <si>
    <t>SUBVENTIONS D'EQUIPEMENT AUX ORGANISMES PUBLICS ETAT</t>
  </si>
  <si>
    <t>SUBVENTIONS D'EQUIPEMENT AUX ORGANISMES PUBLICS DEPARTEMENTS</t>
  </si>
  <si>
    <t>SUBVENTIONS D'EQUIPEMENT AUX ORGANISMES PUBLICS COMMUNES</t>
  </si>
  <si>
    <t>STRUCTURES INTERCOMMUNALES</t>
  </si>
  <si>
    <t>SUBVENTIONS D'EQUIPEMENT AUX ORGANISMES PUBLICS SPIC</t>
  </si>
  <si>
    <t>ORGANISMES PUBLICS DIVERS</t>
  </si>
  <si>
    <t>SUBVENTIONS D'EQUIPEMENT AUX PERSONNES DE DROIT PRIVE</t>
  </si>
  <si>
    <t>SUBVENTIONS AUX ETABLISSEMENTS SCOLAIRES POUR LEURS DEPENSES D'EQUIPEMENT</t>
  </si>
  <si>
    <t>SUBVENT EQUIPEM EN NATURE ORGANISMES PUBLICS</t>
  </si>
  <si>
    <t>CONCESSIONS ET DROITS SIMILAIRES BREVETS LICENCES DROITS ET VALEURS SIMILAIRES</t>
  </si>
  <si>
    <t>AMORTISSEMENT DES IMMOS CORPO AUTRES AGENCEMENTS ET AMENAGEMENTS DE TERRAINS</t>
  </si>
  <si>
    <t>AMORTISSEMENT DES BATIMENTS ADMINISTRATIFS</t>
  </si>
  <si>
    <t>AMORTISSEMENT DES BATIMENTS SCOLAIRES</t>
  </si>
  <si>
    <t>AMORTISSEMENTS DES BATIMENTS CULTURELS ET SPORTIFS</t>
  </si>
  <si>
    <t>AMORTISSEMENTS BATIMENTS PRIVES</t>
  </si>
  <si>
    <t>AMORT MAT TECH SCOLAIRE</t>
  </si>
  <si>
    <t>AMORT AUTRE MAT TECHNIQUE</t>
  </si>
  <si>
    <t>AMORT MAT TRANSPORT AUTRES MAT TRANSPORT</t>
  </si>
  <si>
    <t>MATERIEL INFORMATIQUE SCOLAIRE</t>
  </si>
  <si>
    <t>AUTRE MATERIEL INFORMATIQUE</t>
  </si>
  <si>
    <t>MATERIEL DE BUREAU ET MOBILIER SCOLAIRES</t>
  </si>
  <si>
    <t>AUTRES MATERIELS DE BUREAU ET MOBILIER SCOLAIRES</t>
  </si>
  <si>
    <t>MATERIEL DE TELEPHONIE</t>
  </si>
  <si>
    <t>(3) Egales aux recettes du chapitre 946 en fonctionnement</t>
  </si>
  <si>
    <t>(4) Egales aux dépenses du chapitre 946 en fonctionnement</t>
  </si>
  <si>
    <t>A 925</t>
  </si>
  <si>
    <t>CHAPITRE 925 - OPERATIONS PATRIMONIALES (1)</t>
  </si>
  <si>
    <t>régional (3)</t>
  </si>
  <si>
    <t>(BP+DM) (2)</t>
  </si>
  <si>
    <t>DEPENSES (4)</t>
  </si>
  <si>
    <t>(1) Intégrations et sorties d'actif - opérations d'ordre à l'intérieur de la section d'investissement</t>
  </si>
  <si>
    <t>(2) Il s'agit des crédits de l'exercice votés antérieurement à la présente délibération</t>
  </si>
  <si>
    <t>(3) Il s'agit des nouveaux crédits votés lors de la présente délibération</t>
  </si>
  <si>
    <t>(4) Les dépenses du chapitre sont égales aux recettes</t>
  </si>
  <si>
    <t>A 923</t>
  </si>
  <si>
    <t>CHAPITRE 923 - DETTES ET AUTRES OPERATIONS FINANCIERES</t>
  </si>
  <si>
    <t>EMPRUNTS EN EUROS</t>
  </si>
  <si>
    <t>A 921</t>
  </si>
  <si>
    <t>A 922</t>
  </si>
  <si>
    <t>CHAPITRE 921 - TAXES NON AFFECTEES</t>
  </si>
  <si>
    <t>CHAPITRE 922 - DOTATIONS ET PARTICIPATIONS</t>
  </si>
  <si>
    <t>F.C.T.V.A.</t>
  </si>
  <si>
    <t>(3) Reversement de dotations (trop perçu)</t>
  </si>
  <si>
    <t xml:space="preserve">A - SECTION D'INVESTISSEMENT - 90 OPERATIONS VENTILEES      </t>
  </si>
  <si>
    <t>A 909</t>
  </si>
  <si>
    <t>CHAPITRE 909 - ACTION ECONOMIQUE</t>
  </si>
  <si>
    <t xml:space="preserve">AP budget cumulé(BP+DM)(1) = </t>
  </si>
  <si>
    <t>AP Votées(2) =</t>
  </si>
  <si>
    <t>DEPENSES D'EQUIPEMENT</t>
  </si>
  <si>
    <t>Budget cumulé de l'exercice(BP+DM)(3)</t>
  </si>
  <si>
    <t>Vote du Conseil Régional(4)</t>
  </si>
  <si>
    <t>Dans le cadre d'une AP-CP</t>
  </si>
  <si>
    <t>Hors AP-CP</t>
  </si>
  <si>
    <t>Op. pour compte de tiers</t>
  </si>
  <si>
    <t>RECETTES AFFECTEES AUX EQUIPEMENTS</t>
  </si>
  <si>
    <t>Recettes affectées</t>
  </si>
  <si>
    <t>Financement par le tiers de l'op.</t>
  </si>
  <si>
    <t>PRESENTATION CROISEE (restes à réaliser + éléments nouvellement votés)(5)</t>
  </si>
  <si>
    <t>SUBVENTIONS D'EQUIPEMENT VERSEES</t>
  </si>
  <si>
    <t>POUR INFORMATION : EMPRUNTS AFFECTES</t>
  </si>
  <si>
    <t>(1) Il s'agit des AP de l'exercice votées antérieurement à la présente délibération.</t>
  </si>
  <si>
    <t>(2) Il s'agit des nouvelles AP votées lors de la présente délibération.</t>
  </si>
  <si>
    <t>(3) Crédits votés antérieurement à la présente délibération. Les mouvements de crédits de chapitre à chapitre sont retenus.</t>
  </si>
  <si>
    <t>(4) Crédits de la présente délibération, hors RAR</t>
  </si>
  <si>
    <t>(5) Détailler les comptes à trois chiffres.</t>
  </si>
  <si>
    <t>A 908</t>
  </si>
  <si>
    <t>CHAPITRE 908 - TRANSPORTS</t>
  </si>
  <si>
    <t xml:space="preserve">AP budget cumulé (BP+DM)(1) = </t>
  </si>
  <si>
    <t>AP Votées(2)=</t>
  </si>
  <si>
    <t>IMMOBILISATIONS CORPORELLES EN COURS</t>
  </si>
  <si>
    <t>A 907</t>
  </si>
  <si>
    <t>CHAPITRE 907 - ENVIRONNEMENT</t>
  </si>
  <si>
    <t xml:space="preserve">AP budget cumulé(BP+DM)(1)= </t>
  </si>
  <si>
    <t>A 906</t>
  </si>
  <si>
    <t>CHAPITRE 906 - (FONCTION EN RESERVE)</t>
  </si>
  <si>
    <t>A 905</t>
  </si>
  <si>
    <t>CHAPITRE 905 - AMENAGEMENT DES TERRITOIRES</t>
  </si>
  <si>
    <t xml:space="preserve">Ap Votées(2)= </t>
  </si>
  <si>
    <t>AUTRES FORMES DE PARTICIPATION</t>
  </si>
  <si>
    <t>A 904</t>
  </si>
  <si>
    <t>CHAPITRE 904 - SANTE ET ACTION SOCIALE</t>
  </si>
  <si>
    <t>A 903</t>
  </si>
  <si>
    <t>CHAPITRE 903 - CULTURE, SPORTS ET LOISIRS</t>
  </si>
  <si>
    <t>A 902</t>
  </si>
  <si>
    <t>CHAPITRE 902 - ENSEIGNEMENT</t>
  </si>
  <si>
    <t>A 901</t>
  </si>
  <si>
    <t>CHAPITRE 901 - FORMATION PROFESSIONNELLE ET APPRENTISSAGE</t>
  </si>
  <si>
    <t>AP votées(2) =</t>
  </si>
  <si>
    <t>FRAIS D'ETUDES, DE RECHERCHE ET DE DEVELOPPEMENT</t>
  </si>
  <si>
    <t>A 900</t>
  </si>
  <si>
    <t>CHAPITRE 900 - SERVICES GENERAUX</t>
  </si>
  <si>
    <t>AP budget cumulé(BP+DM)(1)=</t>
  </si>
  <si>
    <t>SUBVENTIONS D'EQUIPEMENT TRANSFERABLES</t>
  </si>
  <si>
    <t>A - SECTION D'INVESTISSEMENT - VUE D'ENSEMBLE</t>
  </si>
  <si>
    <t>A</t>
  </si>
  <si>
    <t>90</t>
  </si>
  <si>
    <t>900</t>
  </si>
  <si>
    <t>901</t>
  </si>
  <si>
    <t>902</t>
  </si>
  <si>
    <t>903</t>
  </si>
  <si>
    <t>904</t>
  </si>
  <si>
    <t>905</t>
  </si>
  <si>
    <t>906</t>
  </si>
  <si>
    <t>907</t>
  </si>
  <si>
    <t>908</t>
  </si>
  <si>
    <t>909</t>
  </si>
  <si>
    <t>92</t>
  </si>
  <si>
    <t>Opération non ventilées</t>
  </si>
  <si>
    <t>921</t>
  </si>
  <si>
    <t>TAXES NON AFFECTEES</t>
  </si>
  <si>
    <t>922</t>
  </si>
  <si>
    <t>923</t>
  </si>
  <si>
    <t>DETTES ET AUTRES OPERATIONS FINANCIERES (hors c/1068)</t>
  </si>
  <si>
    <t>925</t>
  </si>
  <si>
    <t>OPERATIONS PATRIMONIALES</t>
  </si>
  <si>
    <t>926</t>
  </si>
  <si>
    <t>950</t>
  </si>
  <si>
    <t>DEPENSES IMPREVUES (DANS LE CADRE D'UNE .AP)</t>
  </si>
  <si>
    <t>951</t>
  </si>
  <si>
    <t>001</t>
  </si>
  <si>
    <t>Solde d'exécution reporté(3)</t>
  </si>
  <si>
    <t>1068</t>
  </si>
  <si>
    <t>Excédent de fonctionnement capitalisé(4)</t>
  </si>
  <si>
    <t>(1) Il s'agit des crédits de l'exercice votés antérieurement à la présente délibération. Les mouvements de crédits de chapitre à chapitre pratiqués par l'ordonnateur dans le cadre de l'autorisation donnée par l'assemblée au BP sont pris en compte</t>
  </si>
  <si>
    <t xml:space="preserve">(2) Il s'agit des nouveaux crédits votés lors de la présente délibération, hors RAR </t>
  </si>
  <si>
    <t>(3) Le solde d'exécution est le résultat constaté de l'exercice précédent qui fait l'objet d'un report et non d'un vote du conseil régional</t>
  </si>
  <si>
    <t>(4) Le montant inscrit doit être conforme à la délibération d'affectation du résultat. Ce montant ne fait donc pas l'objet d'un nouveau vote au BS</t>
  </si>
  <si>
    <t>Pour mémoire</t>
  </si>
  <si>
    <t>I  - Le Conseil régional a voté le budget par fonction :</t>
  </si>
  <si>
    <t>- avec (sans) vote formel sur chacun des chapitres (1)</t>
  </si>
  <si>
    <t>La liste des articles spécialisés est la suivante:</t>
  </si>
  <si>
    <t>II - PRESENTATION GENERALE DU BUDGET</t>
  </si>
  <si>
    <t>3-  BALANCE GENERALE (B-RECETTES)</t>
  </si>
  <si>
    <t>3-B</t>
  </si>
  <si>
    <t/>
  </si>
  <si>
    <t>INVESTISSEMENT</t>
  </si>
  <si>
    <t>BUDGET CUMULE DE</t>
  </si>
  <si>
    <t>RESTES A REALISER</t>
  </si>
  <si>
    <t>CREDITS VOTES PROPRES</t>
  </si>
  <si>
    <t>TOTAL DES CREDITS</t>
  </si>
  <si>
    <t>L'EXERCICE (BP+DM)(1)</t>
  </si>
  <si>
    <t>AU BS OU A LA DM</t>
  </si>
  <si>
    <t>DE L'EXERCICE</t>
  </si>
  <si>
    <t>IV = I+II+III</t>
  </si>
  <si>
    <t>Recettes d'investissement - Total</t>
  </si>
  <si>
    <t>Sous total des opérations réelles</t>
  </si>
  <si>
    <t>10</t>
  </si>
  <si>
    <t>DOTATIONS, FONDS DIVERS ET RESERVES (sauf 1068)</t>
  </si>
  <si>
    <t>13</t>
  </si>
  <si>
    <t>SUBVENTIONS D'INVESTISSEMENT</t>
  </si>
  <si>
    <t>16</t>
  </si>
  <si>
    <t>EMPRUNTS ET DETTES ASSIMILEES</t>
  </si>
  <si>
    <t>20</t>
  </si>
  <si>
    <t>IMMOBILISATIONS INCORPORELLES (hors 204) (2)</t>
  </si>
  <si>
    <t>204</t>
  </si>
  <si>
    <t>21</t>
  </si>
  <si>
    <t>IMMOBILISATIONS CORPORELLES (2)</t>
  </si>
  <si>
    <t>23</t>
  </si>
  <si>
    <t>IMMOBILISATIONS EN COURS (2)</t>
  </si>
  <si>
    <t>27</t>
  </si>
  <si>
    <t>AUTRES IMMOBILISATIONS FINANCIERES</t>
  </si>
  <si>
    <t>45</t>
  </si>
  <si>
    <t>OPERATIONS POUR COMPTE DE TIERS</t>
  </si>
  <si>
    <t>Sous total des opérations d'ordre</t>
  </si>
  <si>
    <t>Excédent de fonctionnement capitalisé (3)</t>
  </si>
  <si>
    <t>Solde d'exécution reporté (4)</t>
  </si>
  <si>
    <t>Recettes de fonctionnement - Total</t>
  </si>
  <si>
    <t>70</t>
  </si>
  <si>
    <t>PRODUITS DES SERVICES DU DOMAINE ET VENTES DIVERSES</t>
  </si>
  <si>
    <t>73</t>
  </si>
  <si>
    <t>IMPOTS ET TAXES (hors c/731)</t>
  </si>
  <si>
    <t>731</t>
  </si>
  <si>
    <t>IMPOTS LOCAUX</t>
  </si>
  <si>
    <t>74</t>
  </si>
  <si>
    <t>75</t>
  </si>
  <si>
    <t>AUTRES PRODUITS DE GESTION COURANTE</t>
  </si>
  <si>
    <t>013</t>
  </si>
  <si>
    <t>ATTENUATION DE CHARGES</t>
  </si>
  <si>
    <t>76</t>
  </si>
  <si>
    <t>PRODUITS FINANCIERS</t>
  </si>
  <si>
    <t>77</t>
  </si>
  <si>
    <t>PRODUITS EXCEPTIONNELS</t>
  </si>
  <si>
    <t>(1)Il s'agit des seuls crédits votés à l'occasion de la présente délibération. Les mouvements de crédits de chapitre à chapitre pratiqués par l'ordonnateur dans le cadre de l'autorisation donnée par l'assemblée au BP sont pris en compte.</t>
  </si>
  <si>
    <t>(2)Exceptionnellement, les comptes 20, 21 et 23 sont en recettes réelles en cas de réduction ou d'annulation de mandats donnant lieu à reversement.</t>
  </si>
  <si>
    <t>(3)Le montant inscrit doit être conforme à la délibération d'affectation du résultat. Ce montant ne fait donc pas l'objet d'un nouveau vote au BS.</t>
  </si>
  <si>
    <t>(4)Le solde d'exécution est le résultat constaté de l'exercice précédent qui fait l'objet d'un report et non d'un vote du Conseil Régional.</t>
  </si>
  <si>
    <t>3- BALANCE GENERALE (A-DEPENSES)</t>
  </si>
  <si>
    <t>3-A</t>
  </si>
  <si>
    <t>Dépenses d'investissement - Total</t>
  </si>
  <si>
    <t>DOTATIONS, FONDS DIVERS ET RESERVES</t>
  </si>
  <si>
    <t xml:space="preserve">IMMOBILISATIONS INCORPORELLES (hors 204) </t>
  </si>
  <si>
    <t>IMMOBILISATIONS CORPORELLES</t>
  </si>
  <si>
    <t>IMMOBILISATIONS EN COURS</t>
  </si>
  <si>
    <t>26</t>
  </si>
  <si>
    <t>PARTICIPATIONS ET CREANCES RATTACHEES A DES PARTICIPATIONS</t>
  </si>
  <si>
    <t>Solde d'exécution reporté (2)</t>
  </si>
  <si>
    <t>Dépenses de fonctionnement - Total</t>
  </si>
  <si>
    <t>011</t>
  </si>
  <si>
    <t>CHARGES A CARACTERE GENERAL</t>
  </si>
  <si>
    <t>012</t>
  </si>
  <si>
    <t>CHARGES DE PERSONNEL ET FRAIS ASSIMILES</t>
  </si>
  <si>
    <t>014</t>
  </si>
  <si>
    <t>ATTENUATION DE PRODUITS</t>
  </si>
  <si>
    <t>65</t>
  </si>
  <si>
    <t>AUTRES CHARGES D'ACTIVITE</t>
  </si>
  <si>
    <t>6586</t>
  </si>
  <si>
    <t>66</t>
  </si>
  <si>
    <t>CHARGES FINANCIERES</t>
  </si>
  <si>
    <t>67</t>
  </si>
  <si>
    <t>CHARGES EXCEPTIONNELLES</t>
  </si>
  <si>
    <t>(1)Il s'agit des crédits de l'exercice votés antérieurement à la présente délibération. Les mouvements de crédits de chapitre à chapitre pratiqués par l'ordonnateur dans le cadre de l'autorisation donnée par l'assemblée au BP sont pris en compte.</t>
  </si>
  <si>
    <t>(2)Le solde d'exécution est le résultat constaté de l'exercice précédent qui fait l'objet d'un report et non d'un vote du Conseil Régional.</t>
  </si>
  <si>
    <t>2 - EQUILIBRE FINANCIER DU BUDGET (B - FONCTIONNEMENT)</t>
  </si>
  <si>
    <t>2 - B</t>
  </si>
  <si>
    <t>SECTION DE FONCTIONNEMENT</t>
  </si>
  <si>
    <t>(BP + DM antérieures + restes à réaliser + présente délibération) (1)</t>
  </si>
  <si>
    <t>OPERATIONS REELLES(2)</t>
  </si>
  <si>
    <t>CHAPITRES</t>
  </si>
  <si>
    <t>93 Opérations ventilées</t>
  </si>
  <si>
    <t>930 Services généraux</t>
  </si>
  <si>
    <t>931 Formation professionnelle et apprentissage</t>
  </si>
  <si>
    <t>932 Enseignement</t>
  </si>
  <si>
    <t>933 Culture, sports et loisirs</t>
  </si>
  <si>
    <t>934 Santé et action sociale</t>
  </si>
  <si>
    <t>935 Aménagement des territoires</t>
  </si>
  <si>
    <t>936 (Fonction en réserve)</t>
  </si>
  <si>
    <t>937 Environnement</t>
  </si>
  <si>
    <t>938 Transports</t>
  </si>
  <si>
    <t>939 Action économique</t>
  </si>
  <si>
    <t>94 Opérations non ventilées</t>
  </si>
  <si>
    <t>940 Impositions directes</t>
  </si>
  <si>
    <t>941 Autres impôts et taxes</t>
  </si>
  <si>
    <t>942 Dotations et participations non affectées</t>
  </si>
  <si>
    <t>943 Opérations financières</t>
  </si>
  <si>
    <t>944 Frais de fonctionnement des groupes d'élus</t>
  </si>
  <si>
    <t>945 Provisions</t>
  </si>
  <si>
    <t>95 Opérations sans réalisations</t>
  </si>
  <si>
    <t>952 Dépenses imprévues</t>
  </si>
  <si>
    <t>OPERATIONS D'ORDRE</t>
  </si>
  <si>
    <t>946 Transferts entre sections</t>
  </si>
  <si>
    <t>953 Virement à la section d'investissement</t>
  </si>
  <si>
    <t>AUTOFINANCEMENT DEGAGE = D(946+953)-R946..................................................</t>
  </si>
  <si>
    <t>002 SOLDE D'EXECUTION REPORTE</t>
  </si>
  <si>
    <t>TOTAL DE LA SECTION</t>
  </si>
  <si>
    <t>(1) Les mouvements de crédits de chapitre à chapitre pratiqués par l'ordonnateur dans le cadre de l'autorisation donnée par l'assemblée au BP sont pris en compte.</t>
  </si>
  <si>
    <t>(2) Aux dépenses et recettes réelles sont assimilées les opérations mixtes, constituées principalement des provisions et reprises sur provisions</t>
  </si>
  <si>
    <t>2 - EQUILIBRE FINANCIER DU BUDGET (A - INVESTISSEMENT)</t>
  </si>
  <si>
    <t>2 - A</t>
  </si>
  <si>
    <t>SECTION D'INVESTISSEMENT</t>
  </si>
  <si>
    <t>OPERATIONS REELLES</t>
  </si>
  <si>
    <t>90 Opérations ventilées</t>
  </si>
  <si>
    <t>900 Services généraux</t>
  </si>
  <si>
    <t>901 Formation professionnelle et apprentissage</t>
  </si>
  <si>
    <t>902 Enseignement</t>
  </si>
  <si>
    <t>903 Culture, sports et loisirs</t>
  </si>
  <si>
    <t>904 Santé et action sociale</t>
  </si>
  <si>
    <t>905 Aménagement des territoires</t>
  </si>
  <si>
    <t>906 (Fonction en réserve)</t>
  </si>
  <si>
    <t>907 Environnement</t>
  </si>
  <si>
    <t>908 Transports</t>
  </si>
  <si>
    <t>909 Action économique</t>
  </si>
  <si>
    <t>92 Opérations non ventilées</t>
  </si>
  <si>
    <t>921 Taxes non affectées</t>
  </si>
  <si>
    <t>922 Dotations et participations non affectées</t>
  </si>
  <si>
    <t>923 Dettes et autres opérations financières (hors c/1068)</t>
  </si>
  <si>
    <t>925 Opérations patrimoniales (à l'interieur de la section)</t>
  </si>
  <si>
    <t>926 Transferts entre sections</t>
  </si>
  <si>
    <t>951 Virement de la section de fonctionnement</t>
  </si>
  <si>
    <t>AUTOFINANCEMENT DE L'EXERCICE = R(926+951) - D926..................................................</t>
  </si>
  <si>
    <t>001 SOLDE D'EXECUTION N-1 REPORTE</t>
  </si>
  <si>
    <t>923-1068 AFFECTATION</t>
  </si>
  <si>
    <t>1 - BUDGET - RECAPITULATION PAR GROUPES FONCTIONNELS</t>
  </si>
  <si>
    <t>1 - BUDGET - RECAPITULATION PAR GROUPES FONCTIONNELS (suite)</t>
  </si>
  <si>
    <t>BUDGET</t>
  </si>
  <si>
    <t>RESTES A</t>
  </si>
  <si>
    <t>VOTE DU</t>
  </si>
  <si>
    <t>TOTAL DU</t>
  </si>
  <si>
    <t>DONT</t>
  </si>
  <si>
    <t>1</t>
  </si>
  <si>
    <t>2</t>
  </si>
  <si>
    <t>3</t>
  </si>
  <si>
    <t>4</t>
  </si>
  <si>
    <t>5</t>
  </si>
  <si>
    <t>6</t>
  </si>
  <si>
    <t>7</t>
  </si>
  <si>
    <t>8</t>
  </si>
  <si>
    <t>9</t>
  </si>
  <si>
    <t>SECTION</t>
  </si>
  <si>
    <t>CUMULE DE L'EXERCICE (BP+DM)(1)</t>
  </si>
  <si>
    <t>REALISER N-1</t>
  </si>
  <si>
    <t>CONSEIL REGIONAL SUR LA PRESENTE DELIBERATION(2)</t>
  </si>
  <si>
    <t>BUDGET Y COMPRIS LA PRESENTE DELIBERATION(3)</t>
  </si>
  <si>
    <t>DEPENSES IMPREVUES(3)</t>
  </si>
  <si>
    <t>NON VENTILE(3)</t>
  </si>
  <si>
    <t>0                  SERVICES GENERAUX (sauf 01)(3)</t>
  </si>
  <si>
    <t>FORMATION PROFESSIONNELLE ET APPRENTISSAGE (3)</t>
  </si>
  <si>
    <t>ENSEIGNEMENT (3)</t>
  </si>
  <si>
    <t>CULTURE, SPORTS ET LOISIRS (3)</t>
  </si>
  <si>
    <t>SANTE ET ACTION SOCIALE (3)</t>
  </si>
  <si>
    <t>AMENAGEMENT DES TERRITOIRES (3)</t>
  </si>
  <si>
    <t>(FONCTION EN RESERVE) (3)</t>
  </si>
  <si>
    <t>ENVIRONNEMENT (3)</t>
  </si>
  <si>
    <t>TRANSPORTS (3)</t>
  </si>
  <si>
    <t>ACTION  ECONOMIQUE (3)</t>
  </si>
  <si>
    <t xml:space="preserve">AP VOTEES </t>
  </si>
  <si>
    <t xml:space="preserve">AE VOTEES </t>
  </si>
  <si>
    <t>DEPENSES D'INVESTISSEMENT</t>
  </si>
  <si>
    <t>90 OPERATIONS VENTILEES</t>
  </si>
  <si>
    <t xml:space="preserve"> - En AP/CP</t>
  </si>
  <si>
    <t xml:space="preserve"> - Hors AP/CP</t>
  </si>
  <si>
    <t xml:space="preserve"> - Opérations pour compte de tiers</t>
  </si>
  <si>
    <t>92 OPERATIONS NON VENTILEES</t>
  </si>
  <si>
    <t>001 Solde d'exécution reporté(4)</t>
  </si>
  <si>
    <t>RECETTES D'INVESTISSEMENT</t>
  </si>
  <si>
    <t xml:space="preserve"> - Recettes affectées</t>
  </si>
  <si>
    <t xml:space="preserve"> - Financement par le tiers de l'opération confiée à la région</t>
  </si>
  <si>
    <t>92 OPERATIONS NON VENTILEES:</t>
  </si>
  <si>
    <t>923-1068 Excédent de fonctionnement capitalisé(4)</t>
  </si>
  <si>
    <t>93 OPERATIONS VENTILEES</t>
  </si>
  <si>
    <t xml:space="preserve"> - en AE/CP</t>
  </si>
  <si>
    <t xml:space="preserve"> - hors AE/CP</t>
  </si>
  <si>
    <t>002 Déficit de fonctionnement reporté(4)</t>
  </si>
  <si>
    <t>RECETTES DE FONCTIONNEMENT</t>
  </si>
  <si>
    <t>002 Excédent de fonctionnement reporté(4)</t>
  </si>
  <si>
    <t>(2)Crédits propres à la présente délibération, hors restes à réaliser.</t>
  </si>
  <si>
    <t>(3)BP+DM+RAR+ présente délibération</t>
  </si>
  <si>
    <t>(4)Inscrire les crédits constatés conformément au compte administratif ou la délibération de reprise des résultats</t>
  </si>
  <si>
    <t>VUE D'ENSEMBLE DU BUDGET</t>
  </si>
  <si>
    <t>TOTAL DU BUDGET</t>
  </si>
  <si>
    <t>DELIBERATION EN COURS</t>
  </si>
  <si>
    <t>BP + DM ANTERIEURES + RAR+</t>
  </si>
  <si>
    <t>(AVEC RAR)</t>
  </si>
  <si>
    <t>RECTETTES</t>
  </si>
  <si>
    <t>TOTAL DE LA SECTION D'INVESTISSEMENT</t>
  </si>
  <si>
    <t>TOTAL DE LA SECTION DE FONCTIONNEMENT</t>
  </si>
  <si>
    <t>TOTAL DES OPERATIONS REELLES ET D'ORDRE DU BUDGET</t>
  </si>
  <si>
    <t>REELLES(1)</t>
  </si>
  <si>
    <t>ORDRE</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</si>
</sst>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 &quot;E&quot;;\-#,##0\ &quot;E&quot;"/>
    <numFmt numFmtId="173" formatCode="#,##0\ &quot;E&quot;;[Red]\-#,##0\ &quot;E&quot;"/>
    <numFmt numFmtId="174" formatCode="#,##0.00\ &quot;E&quot;;\-#,##0.00\ &quot;E&quot;"/>
    <numFmt numFmtId="175" formatCode="#,##0.00\ &quot;E&quot;;[Red]\-#,##0.00\ &quot;E&quot;"/>
    <numFmt numFmtId="176" formatCode="_-* #,##0\ &quot;E&quot;_-;\-* #,##0\ &quot;E&quot;_-;_-* &quot;-&quot;\ &quot;E&quot;_-;_-@_-"/>
    <numFmt numFmtId="177" formatCode="_-* #,##0\ _E_-;\-* #,##0\ _E_-;_-* &quot;-&quot;\ _E_-;_-@_-"/>
    <numFmt numFmtId="178" formatCode="_-* #,##0.00\ &quot;E&quot;_-;\-* #,##0.00\ &quot;E&quot;_-;_-* &quot;-&quot;??\ &quot;E&quot;_-;_-@_-"/>
    <numFmt numFmtId="179" formatCode="_-* #,##0.00\ _E_-;\-* #,##0.00\ _E_-;_-* &quot;-&quot;??\ _E_-;_-@_-"/>
    <numFmt numFmtId="180" formatCode="#,##0.00;\-#,##0.00;"/>
    <numFmt numFmtId="181" formatCode="#,##0.00;\-#,##0.00"/>
    <numFmt numFmtId="182" formatCode="#,##0.00;\-0.00;"/>
    <numFmt numFmtId="183" formatCode="#,##0.00;\-;"/>
    <numFmt numFmtId="184" formatCode="#,##0.00;;"/>
    <numFmt numFmtId="185" formatCode="#,##0.00;0;"/>
    <numFmt numFmtId="186" formatCode="#,##0.00;\-#,##0.00;0"/>
    <numFmt numFmtId="187" formatCode="#,##0.00;\-#,##0.00;;"/>
    <numFmt numFmtId="188" formatCode="00"/>
    <numFmt numFmtId="189" formatCode="#,###.##"/>
    <numFmt numFmtId="190" formatCode="###,#\,##"/>
    <numFmt numFmtId="191" formatCode="#,###"/>
    <numFmt numFmtId="192" formatCode="00."/>
    <numFmt numFmtId="193" formatCode="\O\O."/>
    <numFmt numFmtId="194" formatCode="000"/>
    <numFmt numFmtId="195" formatCode="0\4."/>
    <numFmt numFmtId="196" formatCode="0\6."/>
    <numFmt numFmtId="197" formatCode="00000"/>
    <numFmt numFmtId="198" formatCode="#"/>
    <numFmt numFmtId="199" formatCode="#,##0.00\€;\-#,##0.00\€"/>
    <numFmt numFmtId="200" formatCode="#,##0.00\[\€\];\-#,##0.00\[\€\]"/>
    <numFmt numFmtId="201" formatCode="#\ ##0.00\[\€\];\-#\ ##0.00\[\€\]"/>
    <numFmt numFmtId="202" formatCode="#,##0.00\E;\-#,##0.00\E"/>
    <numFmt numFmtId="203" formatCode="#\.##0.00\[\€\];\-#\.##0.00\[\€\]"/>
    <numFmt numFmtId="204" formatCode="###,000\ \€;\-###,000\ \€"/>
    <numFmt numFmtId="205" formatCode="#,##0.00\ \€;\-#,##0.00\ \€"/>
    <numFmt numFmtId="206" formatCode="&quot;Vrai&quot;;&quot;Vrai&quot;;&quot;Faux&quot;"/>
    <numFmt numFmtId="207" formatCode="&quot;Actif&quot;;&quot;Actif&quot;;&quot;Inactif&quot;"/>
    <numFmt numFmtId="208" formatCode="_-* #,##0.000\ _€_-;\-* #,##0.000\ _€_-;_-* &quot;-&quot;??\ _€_-;_-@_-"/>
    <numFmt numFmtId="209" formatCode="_-* #,##0.0\ _€_-;\-* #,##0.0\ _€_-;_-* &quot;-&quot;??\ _€_-;_-@_-"/>
    <numFmt numFmtId="210" formatCode="_-* #,##0\ _€_-;\-* #,##0\ _€_-;_-* &quot;-&quot;??\ _€_-;_-@_-"/>
    <numFmt numFmtId="211" formatCode="0.0%"/>
  </numFmts>
  <fonts count="50">
    <font>
      <sz val="10"/>
      <name val="Arial"/>
      <family val="0"/>
    </font>
    <font>
      <b/>
      <sz val="8"/>
      <name val="Arial"/>
      <family val="2"/>
    </font>
    <font>
      <sz val="8"/>
      <name val="Arial"/>
      <family val="2"/>
    </font>
    <font>
      <b/>
      <sz val="10"/>
      <name val="Arial"/>
      <family val="2"/>
    </font>
    <font>
      <sz val="7"/>
      <name val="Arial"/>
      <family val="2"/>
    </font>
    <font>
      <b/>
      <i/>
      <sz val="8"/>
      <name val="Arial"/>
      <family val="2"/>
    </font>
    <font>
      <i/>
      <sz val="8"/>
      <name val="Arial"/>
      <family val="2"/>
    </font>
    <font>
      <b/>
      <sz val="7"/>
      <name val="Arial"/>
      <family val="2"/>
    </font>
    <font>
      <sz val="6"/>
      <name val="Arial"/>
      <family val="2"/>
    </font>
    <font>
      <i/>
      <sz val="7"/>
      <name val="Arial"/>
      <family val="2"/>
    </font>
    <font>
      <b/>
      <i/>
      <sz val="7"/>
      <name val="Arial"/>
      <family val="2"/>
    </font>
    <font>
      <b/>
      <u val="single"/>
      <sz val="8"/>
      <name val="Arial"/>
      <family val="2"/>
    </font>
    <font>
      <i/>
      <sz val="10"/>
      <name val="Arial"/>
      <family val="2"/>
    </font>
    <font>
      <b/>
      <i/>
      <sz val="10"/>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lightGray"/>
    </fill>
    <fill>
      <patternFill patternType="solid">
        <fgColor indexed="22"/>
        <bgColor indexed="64"/>
      </patternFill>
    </fill>
    <fill>
      <patternFill patternType="solid">
        <fgColor indexed="9"/>
        <bgColor indexed="64"/>
      </patternFill>
    </fill>
  </fills>
  <borders count="67">
    <border>
      <left/>
      <right/>
      <top/>
      <bottom/>
      <diagonal/>
    </border>
    <border>
      <left style="thin">
        <color indexed="24"/>
      </left>
      <right style="thin">
        <color indexed="24"/>
      </right>
      <top style="double">
        <color indexed="24"/>
      </top>
      <bottom style="double">
        <color indexed="2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thin"/>
      <right style="thin"/>
      <top style="thin"/>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double"/>
      <top style="double"/>
      <bottom style="thin"/>
    </border>
    <border>
      <left style="thin"/>
      <right style="double"/>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style="double"/>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color indexed="63"/>
      </top>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double"/>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double"/>
    </border>
    <border>
      <left>
        <color indexed="63"/>
      </left>
      <right>
        <color indexed="63"/>
      </right>
      <top style="double"/>
      <bottom>
        <color indexed="63"/>
      </bottom>
    </border>
    <border>
      <left style="double"/>
      <right style="thin"/>
      <top style="double"/>
      <bottom style="thin"/>
    </border>
    <border>
      <left style="thin"/>
      <right style="thin"/>
      <top style="double"/>
      <bottom style="thin"/>
    </border>
    <border>
      <left style="double"/>
      <right style="thin"/>
      <top style="thin"/>
      <bottom style="double"/>
    </border>
    <border>
      <left style="thin"/>
      <right style="thin"/>
      <top style="thin"/>
      <bottom style="double"/>
    </border>
    <border>
      <left style="double"/>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color indexed="63"/>
      </bottom>
    </border>
    <border>
      <left style="double"/>
      <right style="thin"/>
      <top>
        <color indexed="63"/>
      </top>
      <bottom style="double"/>
    </border>
    <border>
      <left>
        <color indexed="63"/>
      </left>
      <right style="double"/>
      <top>
        <color indexed="63"/>
      </top>
      <bottom style="double"/>
    </border>
    <border>
      <left>
        <color indexed="63"/>
      </left>
      <right style="double"/>
      <top style="double"/>
      <bottom>
        <color indexed="63"/>
      </bottom>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0" fillId="0" borderId="1">
      <alignment/>
      <protection/>
    </xf>
    <xf numFmtId="0" fontId="36" fillId="26" borderId="2" applyNumberFormat="0" applyAlignment="0" applyProtection="0"/>
    <xf numFmtId="0" fontId="37" fillId="0" borderId="3" applyNumberFormat="0" applyFill="0" applyAlignment="0" applyProtection="0"/>
    <xf numFmtId="0" fontId="0" fillId="27" borderId="4" applyNumberFormat="0" applyFont="0" applyAlignment="0" applyProtection="0"/>
    <xf numFmtId="0" fontId="38" fillId="28" borderId="2"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0" borderId="0" applyBorder="0">
      <alignment/>
      <protection/>
    </xf>
    <xf numFmtId="9" fontId="0" fillId="0" borderId="0" applyFont="0" applyFill="0" applyBorder="0" applyAlignment="0" applyProtection="0"/>
    <xf numFmtId="0" fontId="41" fillId="31" borderId="0" applyNumberFormat="0" applyBorder="0" applyAlignment="0" applyProtection="0"/>
    <xf numFmtId="0" fontId="42" fillId="26"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10" applyNumberFormat="0" applyAlignment="0" applyProtection="0"/>
  </cellStyleXfs>
  <cellXfs count="473">
    <xf numFmtId="0" fontId="0" fillId="0" borderId="0" xfId="0" applyAlignment="1">
      <alignment/>
    </xf>
    <xf numFmtId="0" fontId="2" fillId="0" borderId="0" xfId="0" applyFont="1" applyAlignment="1">
      <alignment vertical="top"/>
    </xf>
    <xf numFmtId="0" fontId="2" fillId="0" borderId="0" xfId="0" applyFont="1" applyAlignment="1">
      <alignment vertical="top" wrapText="1"/>
    </xf>
    <xf numFmtId="0" fontId="1" fillId="1" borderId="11" xfId="0" applyFont="1" applyFill="1" applyBorder="1" applyAlignment="1">
      <alignment horizontal="center" vertical="top" wrapText="1"/>
    </xf>
    <xf numFmtId="187" fontId="2" fillId="0" borderId="11" xfId="0" applyNumberFormat="1" applyFont="1" applyBorder="1" applyAlignment="1">
      <alignment vertical="top" wrapText="1"/>
    </xf>
    <xf numFmtId="0" fontId="1" fillId="0" borderId="0" xfId="0" applyFont="1" applyAlignment="1">
      <alignment vertical="top" wrapText="1"/>
    </xf>
    <xf numFmtId="0" fontId="1" fillId="1" borderId="12" xfId="0" applyFont="1" applyFill="1" applyBorder="1" applyAlignment="1">
      <alignment horizontal="center" vertical="top" wrapText="1"/>
    </xf>
    <xf numFmtId="0" fontId="1" fillId="1" borderId="13" xfId="0" applyFont="1" applyFill="1" applyBorder="1" applyAlignment="1">
      <alignment horizontal="center" vertical="top" wrapText="1"/>
    </xf>
    <xf numFmtId="0" fontId="1" fillId="1" borderId="14" xfId="0" applyFont="1" applyFill="1" applyBorder="1" applyAlignment="1">
      <alignment horizontal="center" vertical="top" wrapText="1"/>
    </xf>
    <xf numFmtId="0" fontId="1" fillId="0" borderId="11" xfId="0" applyFont="1" applyBorder="1" applyAlignment="1">
      <alignment vertical="top" wrapText="1"/>
    </xf>
    <xf numFmtId="0" fontId="1" fillId="1" borderId="11" xfId="0" applyFont="1" applyFill="1" applyBorder="1" applyAlignment="1">
      <alignment vertical="top" wrapText="1"/>
    </xf>
    <xf numFmtId="0" fontId="1" fillId="1" borderId="11" xfId="0" applyFont="1" applyFill="1" applyBorder="1" applyAlignment="1">
      <alignment horizontal="center" vertical="center"/>
    </xf>
    <xf numFmtId="0" fontId="2" fillId="0" borderId="0" xfId="0" applyFont="1" applyAlignment="1">
      <alignment vertical="center"/>
    </xf>
    <xf numFmtId="0" fontId="1" fillId="1" borderId="12" xfId="0" applyFont="1" applyFill="1" applyBorder="1" applyAlignment="1">
      <alignment horizontal="center" vertical="center"/>
    </xf>
    <xf numFmtId="0" fontId="1" fillId="1" borderId="14" xfId="0" applyFont="1" applyFill="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49" fontId="1" fillId="1" borderId="11" xfId="0" applyNumberFormat="1" applyFont="1" applyFill="1" applyBorder="1" applyAlignment="1">
      <alignment horizontal="center" vertical="center"/>
    </xf>
    <xf numFmtId="0" fontId="1" fillId="1" borderId="11" xfId="0" applyFont="1" applyFill="1" applyBorder="1" applyAlignment="1">
      <alignment vertical="center" wrapText="1"/>
    </xf>
    <xf numFmtId="187" fontId="1" fillId="0" borderId="11" xfId="0" applyNumberFormat="1" applyFont="1" applyBorder="1" applyAlignment="1">
      <alignment vertical="center"/>
    </xf>
    <xf numFmtId="187" fontId="1" fillId="1" borderId="11" xfId="0" applyNumberFormat="1" applyFont="1" applyFill="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vertical="center" wrapText="1"/>
    </xf>
    <xf numFmtId="187" fontId="2" fillId="0" borderId="14" xfId="0" applyNumberFormat="1" applyFont="1" applyBorder="1" applyAlignment="1">
      <alignment vertical="center"/>
    </xf>
    <xf numFmtId="187" fontId="2" fillId="1" borderId="14" xfId="0" applyNumberFormat="1" applyFont="1" applyFill="1" applyBorder="1" applyAlignment="1">
      <alignment vertical="center"/>
    </xf>
    <xf numFmtId="0" fontId="6" fillId="0" borderId="11" xfId="0" applyFont="1" applyBorder="1" applyAlignment="1">
      <alignment horizontal="center" vertical="center"/>
    </xf>
    <xf numFmtId="0" fontId="6" fillId="1" borderId="11" xfId="0" applyFont="1" applyFill="1" applyBorder="1" applyAlignment="1">
      <alignment vertical="center" wrapText="1"/>
    </xf>
    <xf numFmtId="0" fontId="6" fillId="0" borderId="11" xfId="0" applyFont="1" applyBorder="1" applyAlignment="1">
      <alignment vertical="center"/>
    </xf>
    <xf numFmtId="187" fontId="6" fillId="1" borderId="11" xfId="0" applyNumberFormat="1" applyFont="1" applyFill="1" applyBorder="1" applyAlignment="1">
      <alignment vertical="center"/>
    </xf>
    <xf numFmtId="0" fontId="6" fillId="0" borderId="14" xfId="0" applyFont="1" applyBorder="1" applyAlignment="1">
      <alignment vertical="center" wrapText="1"/>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2" fillId="0" borderId="0" xfId="0" applyFont="1" applyAlignment="1">
      <alignment vertical="center" wrapText="1"/>
    </xf>
    <xf numFmtId="0" fontId="2" fillId="0" borderId="13" xfId="0" applyFont="1" applyBorder="1" applyAlignment="1">
      <alignment horizontal="center" vertical="center"/>
    </xf>
    <xf numFmtId="0" fontId="2" fillId="0" borderId="13" xfId="0" applyFont="1" applyBorder="1" applyAlignment="1">
      <alignment vertical="center" wrapText="1"/>
    </xf>
    <xf numFmtId="187" fontId="2" fillId="0" borderId="13"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15" xfId="0" applyFont="1" applyBorder="1" applyAlignment="1">
      <alignment horizontal="center" vertical="center"/>
    </xf>
    <xf numFmtId="0" fontId="2" fillId="0" borderId="15" xfId="0" applyFont="1" applyBorder="1" applyAlignment="1">
      <alignment vertical="center" wrapText="1"/>
    </xf>
    <xf numFmtId="0" fontId="2" fillId="0" borderId="15" xfId="0" applyFont="1" applyBorder="1" applyAlignment="1">
      <alignment vertical="center"/>
    </xf>
    <xf numFmtId="0" fontId="1" fillId="0" borderId="0" xfId="0" applyFont="1" applyAlignment="1">
      <alignment vertical="center"/>
    </xf>
    <xf numFmtId="49" fontId="1" fillId="1" borderId="11" xfId="0" applyNumberFormat="1" applyFont="1" applyFill="1" applyBorder="1" applyAlignment="1">
      <alignment vertical="center"/>
    </xf>
    <xf numFmtId="0" fontId="1" fillId="0" borderId="0" xfId="0" applyFont="1" applyAlignment="1">
      <alignment vertical="center" wrapText="1"/>
    </xf>
    <xf numFmtId="205" fontId="1" fillId="0" borderId="11" xfId="0" applyNumberFormat="1" applyFont="1" applyBorder="1" applyAlignment="1">
      <alignment horizontal="right" vertical="center"/>
    </xf>
    <xf numFmtId="205" fontId="1" fillId="0" borderId="0" xfId="0" applyNumberFormat="1" applyFont="1" applyAlignment="1">
      <alignment vertical="center"/>
    </xf>
    <xf numFmtId="0" fontId="1" fillId="0" borderId="0" xfId="0" applyFont="1" applyAlignment="1">
      <alignment horizontal="center" vertical="center" wrapText="1"/>
    </xf>
    <xf numFmtId="0" fontId="7" fillId="1" borderId="12" xfId="0" applyFont="1" applyFill="1" applyBorder="1" applyAlignment="1">
      <alignment horizontal="center" vertical="center" wrapText="1"/>
    </xf>
    <xf numFmtId="0" fontId="7" fillId="0" borderId="0" xfId="0" applyFont="1" applyAlignment="1">
      <alignment horizontal="center" vertical="center" wrapText="1"/>
    </xf>
    <xf numFmtId="0" fontId="7" fillId="1" borderId="14" xfId="0" applyFont="1" applyFill="1" applyBorder="1" applyAlignment="1">
      <alignment horizontal="center" vertical="center" wrapText="1"/>
    </xf>
    <xf numFmtId="0" fontId="2" fillId="0" borderId="11" xfId="0" applyFont="1" applyBorder="1" applyAlignment="1">
      <alignment horizontal="left" vertical="center"/>
    </xf>
    <xf numFmtId="187" fontId="2" fillId="0" borderId="11" xfId="0" applyNumberFormat="1" applyFont="1" applyBorder="1" applyAlignment="1">
      <alignment vertical="center"/>
    </xf>
    <xf numFmtId="0" fontId="4" fillId="0" borderId="11" xfId="0" applyFont="1" applyBorder="1" applyAlignment="1">
      <alignment horizontal="left" vertical="center" wrapText="1"/>
    </xf>
    <xf numFmtId="187" fontId="2" fillId="0" borderId="11" xfId="0" applyNumberFormat="1" applyFont="1" applyBorder="1" applyAlignment="1">
      <alignment horizontal="right" vertical="center"/>
    </xf>
    <xf numFmtId="0" fontId="1" fillId="1" borderId="16" xfId="0" applyFont="1" applyFill="1" applyBorder="1" applyAlignment="1">
      <alignment horizontal="center" vertical="center" wrapText="1"/>
    </xf>
    <xf numFmtId="0" fontId="1" fillId="1" borderId="17" xfId="0" applyFont="1" applyFill="1" applyBorder="1" applyAlignment="1">
      <alignment horizontal="center" vertical="center" wrapText="1"/>
    </xf>
    <xf numFmtId="0" fontId="1" fillId="1" borderId="11" xfId="0" applyFont="1" applyFill="1" applyBorder="1" applyAlignment="1">
      <alignment horizontal="center" vertical="center" wrapText="1"/>
    </xf>
    <xf numFmtId="0" fontId="1" fillId="1" borderId="18" xfId="0" applyFont="1" applyFill="1" applyBorder="1" applyAlignment="1">
      <alignment horizontal="center" vertical="center" wrapText="1"/>
    </xf>
    <xf numFmtId="0" fontId="1" fillId="1" borderId="15" xfId="0" applyFont="1" applyFill="1" applyBorder="1" applyAlignment="1">
      <alignment horizontal="center" vertical="center" wrapText="1"/>
    </xf>
    <xf numFmtId="0" fontId="1" fillId="1" borderId="12" xfId="0" applyFont="1" applyFill="1" applyBorder="1" applyAlignment="1">
      <alignment horizontal="center" vertical="center" wrapText="1"/>
    </xf>
    <xf numFmtId="0" fontId="1" fillId="1" borderId="19" xfId="0" applyFont="1" applyFill="1" applyBorder="1" applyAlignment="1">
      <alignment horizontal="center" vertical="center" wrapText="1"/>
    </xf>
    <xf numFmtId="0" fontId="1" fillId="1" borderId="20" xfId="0" applyFont="1" applyFill="1" applyBorder="1" applyAlignment="1">
      <alignment horizontal="center" vertical="center" wrapText="1"/>
    </xf>
    <xf numFmtId="0" fontId="1" fillId="1" borderId="14" xfId="0" applyFont="1" applyFill="1" applyBorder="1" applyAlignment="1">
      <alignment horizontal="center" vertical="center" wrapText="1"/>
    </xf>
    <xf numFmtId="0" fontId="7" fillId="0" borderId="0" xfId="0" applyFont="1" applyAlignment="1">
      <alignment vertical="center" wrapText="1"/>
    </xf>
    <xf numFmtId="205" fontId="7" fillId="0" borderId="11" xfId="0" applyNumberFormat="1" applyFont="1" applyBorder="1" applyAlignment="1">
      <alignment horizontal="right" vertical="center" wrapText="1"/>
    </xf>
    <xf numFmtId="205" fontId="7" fillId="0" borderId="0" xfId="0" applyNumberFormat="1" applyFont="1" applyAlignment="1">
      <alignment vertical="center" wrapText="1"/>
    </xf>
    <xf numFmtId="0" fontId="7" fillId="1" borderId="13" xfId="0" applyFont="1" applyFill="1" applyBorder="1" applyAlignment="1">
      <alignment horizontal="center" vertical="center" wrapText="1"/>
    </xf>
    <xf numFmtId="205" fontId="1" fillId="0" borderId="11" xfId="0" applyNumberFormat="1" applyFont="1" applyBorder="1" applyAlignment="1">
      <alignment horizontal="right" vertical="center" wrapText="1"/>
    </xf>
    <xf numFmtId="205" fontId="1" fillId="0" borderId="0" xfId="0" applyNumberFormat="1" applyFont="1" applyAlignment="1">
      <alignment vertical="center" wrapText="1"/>
    </xf>
    <xf numFmtId="0" fontId="2" fillId="0" borderId="11" xfId="0" applyFont="1" applyBorder="1" applyAlignment="1">
      <alignment horizontal="left" vertical="center" wrapText="1"/>
    </xf>
    <xf numFmtId="205" fontId="1" fillId="0" borderId="11" xfId="0" applyNumberFormat="1" applyFont="1" applyBorder="1" applyAlignment="1">
      <alignment vertical="center"/>
    </xf>
    <xf numFmtId="0" fontId="1" fillId="0" borderId="0" xfId="0" applyFont="1" applyAlignment="1">
      <alignment horizontal="right" vertical="center"/>
    </xf>
    <xf numFmtId="0" fontId="7" fillId="1" borderId="11" xfId="0" applyFont="1" applyFill="1" applyBorder="1" applyAlignment="1">
      <alignment horizontal="center" vertical="center"/>
    </xf>
    <xf numFmtId="0" fontId="7" fillId="0" borderId="0" xfId="0" applyFont="1" applyAlignment="1">
      <alignment horizontal="center" vertical="center"/>
    </xf>
    <xf numFmtId="0" fontId="7" fillId="1" borderId="12" xfId="0" applyFont="1" applyFill="1" applyBorder="1" applyAlignment="1">
      <alignment horizontal="center" vertical="center"/>
    </xf>
    <xf numFmtId="49" fontId="7" fillId="1" borderId="13" xfId="0" applyNumberFormat="1" applyFont="1" applyFill="1" applyBorder="1" applyAlignment="1">
      <alignment horizontal="center" vertical="center"/>
    </xf>
    <xf numFmtId="0" fontId="7" fillId="1" borderId="13" xfId="0" applyFont="1" applyFill="1" applyBorder="1" applyAlignment="1">
      <alignment horizontal="center" vertical="center"/>
    </xf>
    <xf numFmtId="0" fontId="7" fillId="1" borderId="14" xfId="0" applyFont="1" applyFill="1" applyBorder="1" applyAlignment="1">
      <alignment horizontal="center" vertical="center"/>
    </xf>
    <xf numFmtId="49" fontId="7" fillId="1" borderId="11" xfId="0" applyNumberFormat="1" applyFont="1" applyFill="1" applyBorder="1" applyAlignment="1">
      <alignment vertical="center"/>
    </xf>
    <xf numFmtId="0" fontId="7" fillId="1" borderId="11" xfId="0" applyFont="1" applyFill="1" applyBorder="1" applyAlignment="1">
      <alignment vertical="center" wrapText="1"/>
    </xf>
    <xf numFmtId="187" fontId="7" fillId="0" borderId="11" xfId="0" applyNumberFormat="1" applyFont="1" applyBorder="1" applyAlignment="1">
      <alignment vertical="center"/>
    </xf>
    <xf numFmtId="49" fontId="4" fillId="0" borderId="13" xfId="0" applyNumberFormat="1" applyFont="1" applyBorder="1" applyAlignment="1">
      <alignment vertical="center"/>
    </xf>
    <xf numFmtId="0" fontId="4" fillId="0" borderId="13" xfId="0" applyFont="1" applyBorder="1" applyAlignment="1">
      <alignment vertical="center" wrapText="1"/>
    </xf>
    <xf numFmtId="187" fontId="4" fillId="0" borderId="13" xfId="0" applyNumberFormat="1" applyFont="1" applyBorder="1" applyAlignment="1">
      <alignment vertical="center"/>
    </xf>
    <xf numFmtId="49" fontId="7" fillId="0" borderId="13" xfId="0" applyNumberFormat="1" applyFont="1" applyBorder="1" applyAlignment="1">
      <alignment vertical="center"/>
    </xf>
    <xf numFmtId="0" fontId="7" fillId="0" borderId="13" xfId="0" applyFont="1" applyBorder="1" applyAlignment="1">
      <alignment vertical="center" wrapText="1"/>
    </xf>
    <xf numFmtId="187" fontId="7" fillId="0" borderId="13" xfId="0" applyNumberFormat="1" applyFont="1" applyBorder="1" applyAlignment="1">
      <alignment vertical="center"/>
    </xf>
    <xf numFmtId="49" fontId="9" fillId="0" borderId="13" xfId="0" applyNumberFormat="1" applyFont="1" applyBorder="1" applyAlignment="1">
      <alignment vertical="center"/>
    </xf>
    <xf numFmtId="0" fontId="9" fillId="0" borderId="13" xfId="0" applyFont="1" applyBorder="1" applyAlignment="1">
      <alignment vertical="center" wrapText="1"/>
    </xf>
    <xf numFmtId="187" fontId="9" fillId="0" borderId="13" xfId="0" applyNumberFormat="1" applyFont="1" applyBorder="1" applyAlignment="1">
      <alignment vertical="center"/>
    </xf>
    <xf numFmtId="49" fontId="7" fillId="0" borderId="11" xfId="0" applyNumberFormat="1" applyFont="1" applyBorder="1" applyAlignment="1">
      <alignment vertical="center"/>
    </xf>
    <xf numFmtId="0" fontId="7" fillId="0" borderId="11" xfId="0" applyFont="1" applyBorder="1" applyAlignment="1">
      <alignment vertical="center" wrapText="1"/>
    </xf>
    <xf numFmtId="187" fontId="7" fillId="1" borderId="11" xfId="0" applyNumberFormat="1" applyFont="1" applyFill="1" applyBorder="1" applyAlignment="1">
      <alignment vertical="center"/>
    </xf>
    <xf numFmtId="49" fontId="10" fillId="0" borderId="11" xfId="0" applyNumberFormat="1" applyFont="1" applyBorder="1" applyAlignment="1">
      <alignment vertical="center"/>
    </xf>
    <xf numFmtId="0" fontId="10" fillId="0" borderId="11" xfId="0" applyFont="1" applyBorder="1" applyAlignment="1">
      <alignment vertical="center"/>
    </xf>
    <xf numFmtId="187" fontId="10" fillId="0" borderId="11" xfId="0" applyNumberFormat="1" applyFont="1" applyBorder="1" applyAlignment="1">
      <alignment vertical="center"/>
    </xf>
    <xf numFmtId="187" fontId="10" fillId="1" borderId="11" xfId="0" applyNumberFormat="1" applyFont="1" applyFill="1" applyBorder="1" applyAlignment="1">
      <alignment vertical="center"/>
    </xf>
    <xf numFmtId="187" fontId="4" fillId="0" borderId="0" xfId="0" applyNumberFormat="1" applyFont="1" applyAlignment="1">
      <alignment vertical="center"/>
    </xf>
    <xf numFmtId="187" fontId="2" fillId="0" borderId="0" xfId="0" applyNumberFormat="1" applyFont="1" applyAlignment="1">
      <alignment vertical="center"/>
    </xf>
    <xf numFmtId="0" fontId="6" fillId="0" borderId="11" xfId="0" applyFont="1" applyBorder="1" applyAlignment="1">
      <alignment vertical="center" wrapText="1"/>
    </xf>
    <xf numFmtId="187" fontId="6" fillId="0" borderId="11" xfId="0" applyNumberFormat="1" applyFont="1" applyBorder="1" applyAlignment="1">
      <alignment vertical="center"/>
    </xf>
    <xf numFmtId="0" fontId="6" fillId="0" borderId="14" xfId="0" applyFont="1" applyBorder="1" applyAlignment="1">
      <alignment horizontal="center" vertical="center"/>
    </xf>
    <xf numFmtId="187" fontId="6" fillId="0" borderId="14" xfId="0" applyNumberFormat="1" applyFont="1" applyBorder="1" applyAlignment="1">
      <alignment vertical="center"/>
    </xf>
    <xf numFmtId="0" fontId="6" fillId="0" borderId="13" xfId="0" applyFont="1" applyBorder="1" applyAlignment="1">
      <alignment horizontal="center" vertical="center"/>
    </xf>
    <xf numFmtId="0" fontId="6" fillId="0" borderId="13" xfId="0" applyFont="1" applyBorder="1" applyAlignment="1">
      <alignment vertical="center" wrapText="1"/>
    </xf>
    <xf numFmtId="187" fontId="6" fillId="0" borderId="13" xfId="0" applyNumberFormat="1"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wrapText="1"/>
    </xf>
    <xf numFmtId="187" fontId="2" fillId="1" borderId="11" xfId="0" applyNumberFormat="1" applyFont="1" applyFill="1" applyBorder="1" applyAlignment="1">
      <alignment vertical="center"/>
    </xf>
    <xf numFmtId="187" fontId="2" fillId="1" borderId="11" xfId="0" applyNumberFormat="1" applyFont="1" applyFill="1" applyBorder="1" applyAlignment="1">
      <alignment horizontal="right" vertical="center"/>
    </xf>
    <xf numFmtId="0" fontId="2" fillId="1" borderId="11" xfId="0" applyFont="1" applyFill="1" applyBorder="1" applyAlignment="1">
      <alignment vertical="center"/>
    </xf>
    <xf numFmtId="0" fontId="10" fillId="0" borderId="11" xfId="0" applyFont="1" applyBorder="1" applyAlignment="1">
      <alignment vertical="center" wrapText="1"/>
    </xf>
    <xf numFmtId="0" fontId="3" fillId="33" borderId="21" xfId="51" applyFont="1" applyFill="1" applyBorder="1" applyAlignment="1">
      <alignment horizontal="center" vertical="center"/>
      <protection/>
    </xf>
    <xf numFmtId="0" fontId="0" fillId="0" borderId="0" xfId="51">
      <alignment/>
      <protection/>
    </xf>
    <xf numFmtId="0" fontId="0" fillId="0" borderId="22" xfId="51" applyBorder="1">
      <alignment/>
      <protection/>
    </xf>
    <xf numFmtId="0" fontId="0" fillId="0" borderId="23" xfId="51" applyBorder="1">
      <alignment/>
      <protection/>
    </xf>
    <xf numFmtId="0" fontId="2" fillId="0" borderId="0" xfId="51" applyFont="1" applyBorder="1" applyAlignment="1">
      <alignment wrapText="1"/>
      <protection/>
    </xf>
    <xf numFmtId="0" fontId="2" fillId="0" borderId="24" xfId="51" applyFont="1" applyBorder="1" applyAlignment="1">
      <alignment wrapText="1"/>
      <protection/>
    </xf>
    <xf numFmtId="0" fontId="0" fillId="0" borderId="24" xfId="51" applyBorder="1" applyAlignment="1">
      <alignment/>
      <protection/>
    </xf>
    <xf numFmtId="0" fontId="0" fillId="0" borderId="25" xfId="51" applyBorder="1">
      <alignment/>
      <protection/>
    </xf>
    <xf numFmtId="49" fontId="1" fillId="1" borderId="12" xfId="0" applyNumberFormat="1" applyFont="1" applyFill="1" applyBorder="1" applyAlignment="1">
      <alignment horizontal="center" vertical="center"/>
    </xf>
    <xf numFmtId="0" fontId="1" fillId="1" borderId="13" xfId="0" applyFont="1" applyFill="1" applyBorder="1" applyAlignment="1">
      <alignment horizontal="center" vertical="center"/>
    </xf>
    <xf numFmtId="49" fontId="2" fillId="0" borderId="13" xfId="0" applyNumberFormat="1" applyFont="1" applyBorder="1" applyAlignment="1">
      <alignment vertical="center"/>
    </xf>
    <xf numFmtId="0" fontId="2" fillId="0" borderId="13" xfId="0" applyFont="1" applyBorder="1" applyAlignment="1">
      <alignment vertical="center"/>
    </xf>
    <xf numFmtId="49" fontId="2" fillId="0" borderId="14" xfId="0" applyNumberFormat="1" applyFont="1" applyBorder="1" applyAlignment="1">
      <alignment vertical="center"/>
    </xf>
    <xf numFmtId="0" fontId="2" fillId="0" borderId="14" xfId="0" applyFont="1" applyBorder="1" applyAlignment="1">
      <alignment vertical="center"/>
    </xf>
    <xf numFmtId="49" fontId="6" fillId="0" borderId="13" xfId="0" applyNumberFormat="1" applyFont="1" applyBorder="1" applyAlignment="1">
      <alignment vertical="center"/>
    </xf>
    <xf numFmtId="0" fontId="6" fillId="0" borderId="13" xfId="0" applyFont="1" applyBorder="1" applyAlignment="1">
      <alignment vertical="center"/>
    </xf>
    <xf numFmtId="49" fontId="6" fillId="0" borderId="14" xfId="0" applyNumberFormat="1" applyFont="1" applyBorder="1" applyAlignment="1">
      <alignment vertical="center"/>
    </xf>
    <xf numFmtId="0" fontId="6" fillId="0" borderId="14" xfId="0" applyFont="1" applyBorder="1" applyAlignment="1">
      <alignment vertical="center"/>
    </xf>
    <xf numFmtId="49" fontId="1" fillId="1" borderId="12" xfId="0" applyNumberFormat="1" applyFont="1" applyFill="1" applyBorder="1" applyAlignment="1">
      <alignment vertical="center"/>
    </xf>
    <xf numFmtId="0" fontId="1" fillId="1" borderId="12" xfId="0" applyFont="1" applyFill="1" applyBorder="1" applyAlignment="1">
      <alignment vertical="center"/>
    </xf>
    <xf numFmtId="187" fontId="1" fillId="1" borderId="12" xfId="0" applyNumberFormat="1" applyFont="1" applyFill="1" applyBorder="1" applyAlignment="1">
      <alignment vertical="center"/>
    </xf>
    <xf numFmtId="187" fontId="1" fillId="0" borderId="12" xfId="0" applyNumberFormat="1" applyFont="1" applyBorder="1" applyAlignment="1">
      <alignment vertical="center"/>
    </xf>
    <xf numFmtId="0" fontId="1" fillId="1" borderId="11" xfId="0" applyFont="1" applyFill="1" applyBorder="1" applyAlignment="1">
      <alignment vertical="center"/>
    </xf>
    <xf numFmtId="0" fontId="11" fillId="0" borderId="26" xfId="51" applyFont="1" applyBorder="1" applyAlignment="1">
      <alignment horizontal="left" vertical="top"/>
      <protection/>
    </xf>
    <xf numFmtId="0" fontId="1" fillId="1" borderId="11" xfId="0" applyFont="1" applyFill="1" applyBorder="1" applyAlignment="1">
      <alignment horizontal="center" vertical="top"/>
    </xf>
    <xf numFmtId="49" fontId="1" fillId="0" borderId="0" xfId="0" applyNumberFormat="1" applyFont="1" applyAlignment="1">
      <alignment horizontal="center" vertical="top" wrapText="1"/>
    </xf>
    <xf numFmtId="0" fontId="1" fillId="0" borderId="0" xfId="0" applyFont="1" applyAlignment="1">
      <alignment horizontal="center" vertical="top"/>
    </xf>
    <xf numFmtId="49" fontId="1" fillId="1" borderId="12" xfId="0" applyNumberFormat="1" applyFont="1" applyFill="1" applyBorder="1" applyAlignment="1">
      <alignment horizontal="center" vertical="top" wrapText="1"/>
    </xf>
    <xf numFmtId="49" fontId="5" fillId="1" borderId="12" xfId="0" applyNumberFormat="1" applyFont="1" applyFill="1" applyBorder="1" applyAlignment="1">
      <alignment horizontal="center" vertical="top" wrapText="1"/>
    </xf>
    <xf numFmtId="49" fontId="1" fillId="1" borderId="13" xfId="0" applyNumberFormat="1" applyFont="1" applyFill="1" applyBorder="1" applyAlignment="1">
      <alignment horizontal="center" vertical="top" wrapText="1"/>
    </xf>
    <xf numFmtId="0" fontId="5" fillId="1" borderId="13" xfId="0" applyFont="1" applyFill="1" applyBorder="1" applyAlignment="1">
      <alignment horizontal="center" vertical="top" wrapText="1"/>
    </xf>
    <xf numFmtId="49" fontId="2" fillId="0" borderId="27" xfId="51" applyNumberFormat="1" applyFont="1" applyBorder="1" applyAlignment="1">
      <alignment horizontal="left" vertical="top"/>
      <protection/>
    </xf>
    <xf numFmtId="0" fontId="11" fillId="0" borderId="28" xfId="51" applyFont="1" applyBorder="1" applyAlignment="1">
      <alignment horizontal="left" vertical="top"/>
      <protection/>
    </xf>
    <xf numFmtId="0" fontId="11" fillId="0" borderId="29" xfId="51" applyFont="1" applyBorder="1" applyAlignment="1">
      <alignment horizontal="left" vertical="top"/>
      <protection/>
    </xf>
    <xf numFmtId="0" fontId="5" fillId="1" borderId="14" xfId="0" applyFont="1" applyFill="1" applyBorder="1" applyAlignment="1">
      <alignment horizontal="center" vertical="top" wrapText="1"/>
    </xf>
    <xf numFmtId="187" fontId="1" fillId="0" borderId="0" xfId="0" applyNumberFormat="1" applyFont="1" applyAlignment="1">
      <alignment vertical="top"/>
    </xf>
    <xf numFmtId="187" fontId="5" fillId="0" borderId="0" xfId="0" applyNumberFormat="1" applyFont="1" applyAlignment="1">
      <alignment vertical="top"/>
    </xf>
    <xf numFmtId="49" fontId="1" fillId="1" borderId="11" xfId="0" applyNumberFormat="1" applyFont="1" applyFill="1" applyBorder="1" applyAlignment="1">
      <alignment vertical="top" wrapText="1"/>
    </xf>
    <xf numFmtId="187" fontId="1" fillId="0" borderId="11" xfId="0" applyNumberFormat="1" applyFont="1" applyBorder="1" applyAlignment="1">
      <alignment vertical="top"/>
    </xf>
    <xf numFmtId="187" fontId="1" fillId="1" borderId="11" xfId="0" applyNumberFormat="1" applyFont="1" applyFill="1" applyBorder="1" applyAlignment="1">
      <alignment vertical="top"/>
    </xf>
    <xf numFmtId="187" fontId="5" fillId="0" borderId="11" xfId="0" applyNumberFormat="1" applyFont="1" applyBorder="1" applyAlignment="1">
      <alignment vertical="top"/>
    </xf>
    <xf numFmtId="187" fontId="2" fillId="0" borderId="0" xfId="0" applyNumberFormat="1" applyFont="1" applyAlignment="1">
      <alignment vertical="top"/>
    </xf>
    <xf numFmtId="187" fontId="6" fillId="0" borderId="0" xfId="0" applyNumberFormat="1" applyFont="1" applyAlignment="1">
      <alignment vertical="top"/>
    </xf>
    <xf numFmtId="49" fontId="2" fillId="0" borderId="13" xfId="0" applyNumberFormat="1" applyFont="1" applyBorder="1" applyAlignment="1">
      <alignment vertical="top" wrapText="1"/>
    </xf>
    <xf numFmtId="187" fontId="2" fillId="0" borderId="13" xfId="0" applyNumberFormat="1" applyFont="1" applyBorder="1" applyAlignment="1">
      <alignment vertical="top"/>
    </xf>
    <xf numFmtId="187" fontId="2" fillId="1" borderId="13" xfId="0" applyNumberFormat="1" applyFont="1" applyFill="1" applyBorder="1" applyAlignment="1">
      <alignment vertical="top"/>
    </xf>
    <xf numFmtId="187" fontId="6" fillId="0" borderId="13" xfId="0" applyNumberFormat="1" applyFont="1" applyBorder="1" applyAlignment="1">
      <alignment vertical="top"/>
    </xf>
    <xf numFmtId="49" fontId="2" fillId="0" borderId="11" xfId="0" applyNumberFormat="1" applyFont="1" applyBorder="1" applyAlignment="1">
      <alignment vertical="top" wrapText="1"/>
    </xf>
    <xf numFmtId="187" fontId="2" fillId="0" borderId="11" xfId="0" applyNumberFormat="1" applyFont="1" applyBorder="1" applyAlignment="1">
      <alignment vertical="top"/>
    </xf>
    <xf numFmtId="187" fontId="2" fillId="1" borderId="11" xfId="0" applyNumberFormat="1" applyFont="1" applyFill="1" applyBorder="1" applyAlignment="1">
      <alignment vertical="top"/>
    </xf>
    <xf numFmtId="187" fontId="6" fillId="1" borderId="11" xfId="0" applyNumberFormat="1" applyFont="1" applyFill="1" applyBorder="1" applyAlignment="1">
      <alignment vertical="top"/>
    </xf>
    <xf numFmtId="49" fontId="1" fillId="0" borderId="11" xfId="0" applyNumberFormat="1" applyFont="1" applyBorder="1" applyAlignment="1">
      <alignment vertical="top" wrapText="1"/>
    </xf>
    <xf numFmtId="187" fontId="5" fillId="1" borderId="11" xfId="0" applyNumberFormat="1" applyFont="1" applyFill="1" applyBorder="1" applyAlignment="1">
      <alignment vertical="top"/>
    </xf>
    <xf numFmtId="49" fontId="6" fillId="0" borderId="11" xfId="0" applyNumberFormat="1" applyFont="1" applyBorder="1" applyAlignment="1">
      <alignment vertical="top" wrapText="1"/>
    </xf>
    <xf numFmtId="187" fontId="6" fillId="0" borderId="11" xfId="0" applyNumberFormat="1" applyFont="1" applyBorder="1" applyAlignment="1">
      <alignment vertical="top"/>
    </xf>
    <xf numFmtId="49" fontId="1" fillId="1" borderId="11" xfId="0" applyNumberFormat="1" applyFont="1" applyFill="1" applyBorder="1" applyAlignment="1">
      <alignment horizontal="center" vertical="top" wrapText="1"/>
    </xf>
    <xf numFmtId="180" fontId="2" fillId="0" borderId="11" xfId="0" applyNumberFormat="1" applyFont="1" applyBorder="1" applyAlignment="1">
      <alignment horizontal="right" vertical="top"/>
    </xf>
    <xf numFmtId="0" fontId="2" fillId="0" borderId="11" xfId="0" applyFont="1" applyBorder="1" applyAlignment="1">
      <alignment horizontal="center" vertical="center"/>
    </xf>
    <xf numFmtId="180" fontId="1" fillId="0" borderId="11" xfId="0" applyNumberFormat="1" applyFont="1" applyBorder="1" applyAlignment="1">
      <alignment vertical="center"/>
    </xf>
    <xf numFmtId="180" fontId="2" fillId="0" borderId="11" xfId="0" applyNumberFormat="1" applyFont="1" applyBorder="1" applyAlignment="1">
      <alignment vertical="center"/>
    </xf>
    <xf numFmtId="49" fontId="1" fillId="1" borderId="14" xfId="0" applyNumberFormat="1" applyFont="1" applyFill="1" applyBorder="1" applyAlignment="1">
      <alignment horizontal="center" vertical="center"/>
    </xf>
    <xf numFmtId="0" fontId="0" fillId="0" borderId="0" xfId="51" applyBorder="1" applyAlignment="1">
      <alignment/>
      <protection/>
    </xf>
    <xf numFmtId="0" fontId="3" fillId="34" borderId="30" xfId="51" applyFont="1" applyFill="1" applyBorder="1" applyAlignment="1">
      <alignment horizontal="center" vertical="center"/>
      <protection/>
    </xf>
    <xf numFmtId="0" fontId="0" fillId="0" borderId="0" xfId="51" applyBorder="1" applyAlignment="1">
      <alignment horizontal="center"/>
      <protection/>
    </xf>
    <xf numFmtId="0" fontId="0" fillId="0" borderId="0" xfId="51" applyBorder="1">
      <alignment/>
      <protection/>
    </xf>
    <xf numFmtId="0" fontId="3" fillId="34" borderId="31" xfId="51" applyFont="1" applyFill="1" applyBorder="1" applyAlignment="1">
      <alignment horizontal="center" vertical="center"/>
      <protection/>
    </xf>
    <xf numFmtId="0" fontId="0" fillId="0" borderId="32" xfId="51" applyBorder="1">
      <alignment/>
      <protection/>
    </xf>
    <xf numFmtId="0" fontId="0" fillId="0" borderId="32" xfId="51" applyBorder="1" applyAlignment="1">
      <alignment horizontal="center"/>
      <protection/>
    </xf>
    <xf numFmtId="0" fontId="3" fillId="34" borderId="27" xfId="51" applyFont="1" applyFill="1" applyBorder="1" applyAlignment="1">
      <alignment horizontal="center"/>
      <protection/>
    </xf>
    <xf numFmtId="0" fontId="3" fillId="34" borderId="30" xfId="51" applyFont="1" applyFill="1" applyBorder="1" applyAlignment="1">
      <alignment horizontal="center"/>
      <protection/>
    </xf>
    <xf numFmtId="0" fontId="3" fillId="0" borderId="33" xfId="51" applyFont="1" applyBorder="1">
      <alignment/>
      <protection/>
    </xf>
    <xf numFmtId="0" fontId="0" fillId="0" borderId="33" xfId="51" applyBorder="1">
      <alignment/>
      <protection/>
    </xf>
    <xf numFmtId="0" fontId="0" fillId="0" borderId="34" xfId="51" applyBorder="1" applyAlignment="1">
      <alignment horizontal="center"/>
      <protection/>
    </xf>
    <xf numFmtId="0" fontId="0" fillId="0" borderId="35" xfId="51" applyBorder="1" applyAlignment="1">
      <alignment horizontal="center"/>
      <protection/>
    </xf>
    <xf numFmtId="0" fontId="3" fillId="0" borderId="0" xfId="51" applyFont="1" applyBorder="1">
      <alignment/>
      <protection/>
    </xf>
    <xf numFmtId="0" fontId="0" fillId="0" borderId="36" xfId="51" applyBorder="1" applyAlignment="1">
      <alignment horizontal="center"/>
      <protection/>
    </xf>
    <xf numFmtId="0" fontId="0" fillId="0" borderId="23" xfId="51" applyFont="1" applyBorder="1">
      <alignment/>
      <protection/>
    </xf>
    <xf numFmtId="0" fontId="0" fillId="0" borderId="37" xfId="51" applyBorder="1" applyAlignment="1">
      <alignment horizontal="center"/>
      <protection/>
    </xf>
    <xf numFmtId="0" fontId="3" fillId="0" borderId="32" xfId="51" applyFont="1" applyBorder="1">
      <alignment/>
      <protection/>
    </xf>
    <xf numFmtId="0" fontId="2" fillId="0" borderId="0" xfId="51" applyFont="1" applyBorder="1">
      <alignment/>
      <protection/>
    </xf>
    <xf numFmtId="0" fontId="0" fillId="34" borderId="0" xfId="51" applyFill="1" applyBorder="1">
      <alignment/>
      <protection/>
    </xf>
    <xf numFmtId="0" fontId="4" fillId="0" borderId="0" xfId="51" applyFont="1">
      <alignment/>
      <protection/>
    </xf>
    <xf numFmtId="0" fontId="1" fillId="35" borderId="0" xfId="51" applyFont="1" applyFill="1" applyBorder="1" applyAlignment="1">
      <alignment horizontal="center"/>
      <protection/>
    </xf>
    <xf numFmtId="49" fontId="1" fillId="35" borderId="0" xfId="51" applyNumberFormat="1" applyFont="1" applyFill="1" applyBorder="1" applyAlignment="1">
      <alignment horizontal="center"/>
      <protection/>
    </xf>
    <xf numFmtId="0" fontId="2" fillId="35" borderId="0" xfId="51" applyFont="1" applyFill="1">
      <alignment/>
      <protection/>
    </xf>
    <xf numFmtId="0" fontId="2" fillId="0" borderId="0" xfId="51" applyFont="1">
      <alignment/>
      <protection/>
    </xf>
    <xf numFmtId="49" fontId="2" fillId="0" borderId="21" xfId="51" applyNumberFormat="1" applyFont="1" applyBorder="1" applyAlignment="1">
      <alignment horizontal="center" vertical="center"/>
      <protection/>
    </xf>
    <xf numFmtId="0" fontId="2" fillId="0" borderId="38" xfId="51" applyFont="1" applyBorder="1" applyAlignment="1">
      <alignment vertical="center"/>
      <protection/>
    </xf>
    <xf numFmtId="0" fontId="2" fillId="0" borderId="39" xfId="51" applyFont="1" applyBorder="1" applyAlignment="1">
      <alignment horizontal="center" vertical="center"/>
      <protection/>
    </xf>
    <xf numFmtId="0" fontId="2" fillId="0" borderId="39" xfId="51" applyFont="1" applyBorder="1" applyAlignment="1">
      <alignment vertical="center"/>
      <protection/>
    </xf>
    <xf numFmtId="0" fontId="11" fillId="0" borderId="21" xfId="51" applyFont="1" applyBorder="1" applyAlignment="1">
      <alignment horizontal="center" vertical="center"/>
      <protection/>
    </xf>
    <xf numFmtId="0" fontId="11" fillId="0" borderId="21" xfId="51" applyFont="1" applyBorder="1" applyAlignment="1">
      <alignment horizontal="center" vertical="center" wrapText="1"/>
      <protection/>
    </xf>
    <xf numFmtId="0" fontId="2" fillId="0" borderId="29" xfId="51" applyFont="1" applyBorder="1" applyAlignment="1">
      <alignment horizontal="left" vertical="top"/>
      <protection/>
    </xf>
    <xf numFmtId="0" fontId="2" fillId="0" borderId="28" xfId="51" applyFont="1" applyBorder="1" applyAlignment="1">
      <alignment horizontal="left"/>
      <protection/>
    </xf>
    <xf numFmtId="0" fontId="11" fillId="0" borderId="28" xfId="51" applyFont="1" applyBorder="1">
      <alignment/>
      <protection/>
    </xf>
    <xf numFmtId="0" fontId="2" fillId="0" borderId="29" xfId="51" applyFont="1" applyBorder="1">
      <alignment/>
      <protection/>
    </xf>
    <xf numFmtId="0" fontId="11" fillId="0" borderId="21" xfId="51" applyFont="1" applyBorder="1" applyAlignment="1">
      <alignment horizontal="center"/>
      <protection/>
    </xf>
    <xf numFmtId="49" fontId="2" fillId="0" borderId="21" xfId="51" applyNumberFormat="1" applyFont="1" applyBorder="1" applyAlignment="1">
      <alignment horizontal="left" vertical="top"/>
      <protection/>
    </xf>
    <xf numFmtId="0" fontId="2" fillId="0" borderId="39" xfId="51" applyFont="1" applyBorder="1" applyAlignment="1">
      <alignment horizontal="left" vertical="top"/>
      <protection/>
    </xf>
    <xf numFmtId="0" fontId="2" fillId="0" borderId="38" xfId="51" applyFont="1" applyBorder="1" applyAlignment="1">
      <alignment horizontal="left" vertical="top"/>
      <protection/>
    </xf>
    <xf numFmtId="0" fontId="2" fillId="0" borderId="40" xfId="51" applyFont="1" applyBorder="1" applyAlignment="1">
      <alignment horizontal="left" vertical="top"/>
      <protection/>
    </xf>
    <xf numFmtId="0" fontId="2" fillId="0" borderId="21" xfId="51" applyFont="1" applyBorder="1" applyAlignment="1">
      <alignment horizontal="left"/>
      <protection/>
    </xf>
    <xf numFmtId="0" fontId="2" fillId="0" borderId="39" xfId="51" applyFont="1" applyBorder="1" applyAlignment="1">
      <alignment/>
      <protection/>
    </xf>
    <xf numFmtId="0" fontId="2" fillId="0" borderId="38" xfId="51" applyFont="1" applyBorder="1" applyAlignment="1">
      <alignment/>
      <protection/>
    </xf>
    <xf numFmtId="0" fontId="2" fillId="0" borderId="21" xfId="51" applyFont="1" applyBorder="1" applyAlignment="1">
      <alignment/>
      <protection/>
    </xf>
    <xf numFmtId="0" fontId="2" fillId="0" borderId="21" xfId="51" applyFont="1" applyBorder="1" applyAlignment="1">
      <alignment horizontal="left" vertical="top"/>
      <protection/>
    </xf>
    <xf numFmtId="0" fontId="2" fillId="0" borderId="41" xfId="51" applyFont="1" applyBorder="1" applyAlignment="1">
      <alignment horizontal="left" vertical="top"/>
      <protection/>
    </xf>
    <xf numFmtId="0" fontId="2" fillId="0" borderId="41" xfId="51" applyFont="1" applyBorder="1" applyAlignment="1">
      <alignment vertical="top"/>
      <protection/>
    </xf>
    <xf numFmtId="0" fontId="2" fillId="0" borderId="35" xfId="51" applyFont="1" applyBorder="1" applyAlignment="1">
      <alignment horizontal="left" vertical="top"/>
      <protection/>
    </xf>
    <xf numFmtId="0" fontId="2" fillId="0" borderId="27" xfId="51" applyFont="1" applyBorder="1" applyAlignment="1">
      <alignment vertical="top"/>
      <protection/>
    </xf>
    <xf numFmtId="0" fontId="2" fillId="0" borderId="29" xfId="51" applyFont="1" applyBorder="1" applyAlignment="1">
      <alignment horizontal="left"/>
      <protection/>
    </xf>
    <xf numFmtId="0" fontId="2" fillId="0" borderId="26" xfId="51" applyFont="1" applyBorder="1" applyAlignment="1">
      <alignment horizontal="left"/>
      <protection/>
    </xf>
    <xf numFmtId="0" fontId="2" fillId="0" borderId="21" xfId="51" applyFont="1" applyBorder="1" applyAlignment="1">
      <alignment vertical="top"/>
      <protection/>
    </xf>
    <xf numFmtId="0" fontId="2" fillId="0" borderId="0" xfId="0" applyFont="1" applyAlignment="1">
      <alignment/>
    </xf>
    <xf numFmtId="0" fontId="2" fillId="0" borderId="29" xfId="51" applyFont="1" applyBorder="1" applyAlignment="1">
      <alignment/>
      <protection/>
    </xf>
    <xf numFmtId="0" fontId="2" fillId="0" borderId="38" xfId="51" applyFont="1" applyBorder="1" applyAlignment="1">
      <alignment vertical="top"/>
      <protection/>
    </xf>
    <xf numFmtId="0" fontId="2" fillId="0" borderId="40" xfId="51" applyFont="1" applyBorder="1" applyAlignment="1">
      <alignment vertical="top"/>
      <protection/>
    </xf>
    <xf numFmtId="0" fontId="0" fillId="0" borderId="21" xfId="0" applyBorder="1" applyAlignment="1">
      <alignment vertical="top"/>
    </xf>
    <xf numFmtId="0" fontId="2" fillId="0" borderId="39" xfId="51" applyFont="1" applyBorder="1">
      <alignment/>
      <protection/>
    </xf>
    <xf numFmtId="0" fontId="2" fillId="0" borderId="0" xfId="51" applyFont="1" applyAlignment="1">
      <alignment horizontal="left" vertical="top"/>
      <protection/>
    </xf>
    <xf numFmtId="49" fontId="2" fillId="0" borderId="0" xfId="51" applyNumberFormat="1" applyFont="1" applyAlignment="1">
      <alignment horizontal="center"/>
      <protection/>
    </xf>
    <xf numFmtId="0" fontId="2" fillId="0" borderId="0" xfId="51" applyFont="1" applyBorder="1" applyAlignment="1">
      <alignment horizontal="left"/>
      <protection/>
    </xf>
    <xf numFmtId="49" fontId="2" fillId="34" borderId="0" xfId="51" applyNumberFormat="1" applyFont="1" applyFill="1" applyAlignment="1">
      <alignment horizontal="center"/>
      <protection/>
    </xf>
    <xf numFmtId="0" fontId="2" fillId="0" borderId="0" xfId="51" applyFont="1" applyBorder="1" applyAlignment="1">
      <alignment horizontal="center"/>
      <protection/>
    </xf>
    <xf numFmtId="0" fontId="2" fillId="0" borderId="0" xfId="51" applyFont="1" applyAlignment="1">
      <alignment horizontal="center"/>
      <protection/>
    </xf>
    <xf numFmtId="0" fontId="0" fillId="0" borderId="0" xfId="51" applyAlignment="1">
      <alignment vertical="center"/>
      <protection/>
    </xf>
    <xf numFmtId="0" fontId="3" fillId="0" borderId="0" xfId="51" applyFont="1" applyAlignment="1">
      <alignment horizontal="center" vertical="center"/>
      <protection/>
    </xf>
    <xf numFmtId="0" fontId="1" fillId="0" borderId="0" xfId="51" applyFont="1" applyBorder="1" applyAlignment="1">
      <alignment vertical="center"/>
      <protection/>
    </xf>
    <xf numFmtId="0" fontId="9" fillId="0" borderId="0" xfId="51" applyFont="1" applyAlignment="1">
      <alignment vertical="center"/>
      <protection/>
    </xf>
    <xf numFmtId="10" fontId="0" fillId="0" borderId="36" xfId="52" applyNumberFormat="1" applyBorder="1" applyAlignment="1">
      <alignment horizontal="center"/>
    </xf>
    <xf numFmtId="0" fontId="0" fillId="0" borderId="36" xfId="52" applyNumberFormat="1" applyBorder="1" applyAlignment="1">
      <alignment horizontal="center"/>
    </xf>
    <xf numFmtId="10" fontId="0" fillId="0" borderId="42" xfId="52" applyNumberFormat="1" applyBorder="1" applyAlignment="1">
      <alignment horizontal="center"/>
    </xf>
    <xf numFmtId="3" fontId="0" fillId="0" borderId="35" xfId="51" applyNumberFormat="1" applyBorder="1" applyAlignment="1">
      <alignment/>
      <protection/>
    </xf>
    <xf numFmtId="3" fontId="0" fillId="0" borderId="41" xfId="46" applyNumberFormat="1" applyBorder="1" applyAlignment="1">
      <alignment/>
    </xf>
    <xf numFmtId="3" fontId="0" fillId="0" borderId="35" xfId="46" applyNumberFormat="1" applyBorder="1" applyAlignment="1">
      <alignment/>
    </xf>
    <xf numFmtId="0" fontId="2" fillId="0" borderId="21" xfId="51" applyFont="1" applyBorder="1" applyAlignment="1">
      <alignment horizontal="center"/>
      <protection/>
    </xf>
    <xf numFmtId="0" fontId="2" fillId="0" borderId="41" xfId="51" applyFont="1" applyBorder="1" applyAlignment="1">
      <alignment horizontal="center" vertical="top"/>
      <protection/>
    </xf>
    <xf numFmtId="0" fontId="2" fillId="0" borderId="27" xfId="51" applyFont="1" applyBorder="1" applyAlignment="1">
      <alignment horizontal="center" vertical="top"/>
      <protection/>
    </xf>
    <xf numFmtId="0" fontId="2" fillId="0" borderId="21" xfId="51" applyFont="1" applyBorder="1" applyAlignment="1">
      <alignment horizontal="center" vertical="top"/>
      <protection/>
    </xf>
    <xf numFmtId="0" fontId="0" fillId="0" borderId="21" xfId="0" applyBorder="1" applyAlignment="1">
      <alignment horizontal="center" vertical="top"/>
    </xf>
    <xf numFmtId="0" fontId="15" fillId="0" borderId="0" xfId="51" applyFont="1" applyAlignment="1">
      <alignment horizontal="center" vertical="center"/>
      <protection/>
    </xf>
    <xf numFmtId="0" fontId="3" fillId="34" borderId="39" xfId="51" applyFont="1" applyFill="1" applyBorder="1" applyAlignment="1">
      <alignment horizontal="right" vertical="center"/>
      <protection/>
    </xf>
    <xf numFmtId="0" fontId="3" fillId="34" borderId="38" xfId="51" applyFont="1" applyFill="1" applyBorder="1" applyAlignment="1">
      <alignment horizontal="right" vertical="center"/>
      <protection/>
    </xf>
    <xf numFmtId="0" fontId="3" fillId="34" borderId="38" xfId="51" applyFont="1" applyFill="1" applyBorder="1" applyAlignment="1">
      <alignment horizontal="left" vertical="center"/>
      <protection/>
    </xf>
    <xf numFmtId="0" fontId="3" fillId="34" borderId="40" xfId="51" applyFont="1" applyFill="1" applyBorder="1" applyAlignment="1">
      <alignment horizontal="left" vertical="center"/>
      <protection/>
    </xf>
    <xf numFmtId="0" fontId="3" fillId="0" borderId="0" xfId="51" applyFont="1" applyAlignment="1">
      <alignment horizontal="center" vertical="center"/>
      <protection/>
    </xf>
    <xf numFmtId="0" fontId="15" fillId="34" borderId="43" xfId="51" applyFont="1" applyFill="1" applyBorder="1" applyAlignment="1">
      <alignment horizontal="center" vertical="center"/>
      <protection/>
    </xf>
    <xf numFmtId="0" fontId="15" fillId="34" borderId="33" xfId="51" applyFont="1" applyFill="1" applyBorder="1" applyAlignment="1">
      <alignment horizontal="center" vertical="center"/>
      <protection/>
    </xf>
    <xf numFmtId="0" fontId="15" fillId="34" borderId="44" xfId="51" applyFont="1" applyFill="1" applyBorder="1" applyAlignment="1">
      <alignment horizontal="center" vertical="center"/>
      <protection/>
    </xf>
    <xf numFmtId="0" fontId="15" fillId="34" borderId="28" xfId="51" applyFont="1" applyFill="1" applyBorder="1" applyAlignment="1">
      <alignment horizontal="center" vertical="center"/>
      <protection/>
    </xf>
    <xf numFmtId="0" fontId="15" fillId="34" borderId="29" xfId="51" applyFont="1" applyFill="1" applyBorder="1" applyAlignment="1">
      <alignment horizontal="center" vertical="center"/>
      <protection/>
    </xf>
    <xf numFmtId="0" fontId="15" fillId="34" borderId="26" xfId="51" applyFont="1" applyFill="1" applyBorder="1" applyAlignment="1">
      <alignment horizontal="center" vertical="center"/>
      <protection/>
    </xf>
    <xf numFmtId="0" fontId="3" fillId="0" borderId="0" xfId="51" applyFont="1" applyAlignment="1">
      <alignment horizontal="right" vertical="center"/>
      <protection/>
    </xf>
    <xf numFmtId="0" fontId="2" fillId="0" borderId="33" xfId="51" applyFont="1" applyBorder="1" applyAlignment="1">
      <alignment horizontal="center" vertical="center" wrapText="1"/>
      <protection/>
    </xf>
    <xf numFmtId="0" fontId="2" fillId="0" borderId="43" xfId="0" applyFont="1" applyBorder="1" applyAlignment="1">
      <alignment horizontal="left" vertical="top" wrapText="1"/>
    </xf>
    <xf numFmtId="0" fontId="2" fillId="0" borderId="33" xfId="0" applyFont="1" applyBorder="1" applyAlignment="1">
      <alignment horizontal="left" vertical="top" wrapText="1"/>
    </xf>
    <xf numFmtId="0" fontId="2" fillId="0" borderId="44"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26" xfId="0" applyFont="1" applyBorder="1" applyAlignment="1">
      <alignment horizontal="left" vertical="top" wrapText="1"/>
    </xf>
    <xf numFmtId="0" fontId="2" fillId="0" borderId="39" xfId="51" applyFont="1" applyBorder="1" applyAlignment="1">
      <alignment horizontal="left" vertical="top" wrapText="1"/>
      <protection/>
    </xf>
    <xf numFmtId="0" fontId="2" fillId="0" borderId="38" xfId="51" applyFont="1" applyBorder="1" applyAlignment="1">
      <alignment horizontal="left" vertical="top" wrapText="1"/>
      <protection/>
    </xf>
    <xf numFmtId="0" fontId="2" fillId="0" borderId="40" xfId="51" applyFont="1" applyBorder="1" applyAlignment="1">
      <alignment horizontal="left" vertical="top" wrapText="1"/>
      <protection/>
    </xf>
    <xf numFmtId="0" fontId="2" fillId="0" borderId="39" xfId="51" applyFont="1" applyBorder="1" applyAlignment="1">
      <alignment horizontal="left" wrapText="1"/>
      <protection/>
    </xf>
    <xf numFmtId="0" fontId="2" fillId="0" borderId="38" xfId="51" applyFont="1" applyBorder="1" applyAlignment="1">
      <alignment horizontal="left" wrapText="1"/>
      <protection/>
    </xf>
    <xf numFmtId="0" fontId="2" fillId="0" borderId="40" xfId="51" applyFont="1" applyBorder="1" applyAlignment="1">
      <alignment horizontal="left" wrapText="1"/>
      <protection/>
    </xf>
    <xf numFmtId="0" fontId="2" fillId="0" borderId="43" xfId="0" applyFont="1" applyBorder="1" applyAlignment="1">
      <alignment vertical="top" wrapText="1"/>
    </xf>
    <xf numFmtId="0" fontId="0" fillId="0" borderId="33" xfId="0" applyBorder="1" applyAlignment="1">
      <alignment vertical="top" wrapText="1"/>
    </xf>
    <xf numFmtId="0" fontId="0" fillId="0" borderId="44"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26" xfId="0" applyBorder="1" applyAlignment="1">
      <alignment vertical="top" wrapText="1"/>
    </xf>
    <xf numFmtId="0" fontId="1" fillId="34" borderId="39" xfId="51" applyFont="1" applyFill="1" applyBorder="1" applyAlignment="1">
      <alignment horizontal="center"/>
      <protection/>
    </xf>
    <xf numFmtId="0" fontId="1" fillId="34" borderId="38" xfId="51" applyFont="1" applyFill="1" applyBorder="1" applyAlignment="1">
      <alignment horizontal="center"/>
      <protection/>
    </xf>
    <xf numFmtId="0" fontId="1" fillId="34" borderId="40" xfId="51" applyFont="1" applyFill="1" applyBorder="1" applyAlignment="1">
      <alignment horizontal="center"/>
      <protection/>
    </xf>
    <xf numFmtId="0" fontId="2" fillId="0" borderId="39" xfId="51" applyFont="1" applyBorder="1" applyAlignment="1">
      <alignment horizontal="left" vertical="top"/>
      <protection/>
    </xf>
    <xf numFmtId="0" fontId="2" fillId="0" borderId="38" xfId="51" applyFont="1" applyBorder="1" applyAlignment="1">
      <alignment horizontal="left" vertical="top"/>
      <protection/>
    </xf>
    <xf numFmtId="0" fontId="2" fillId="0" borderId="40" xfId="51" applyFont="1" applyBorder="1" applyAlignment="1">
      <alignment horizontal="left" vertical="top"/>
      <protection/>
    </xf>
    <xf numFmtId="0" fontId="11" fillId="0" borderId="39" xfId="51" applyFont="1" applyBorder="1" applyAlignment="1">
      <alignment horizontal="left" vertical="top"/>
      <protection/>
    </xf>
    <xf numFmtId="0" fontId="11" fillId="0" borderId="38" xfId="51" applyFont="1" applyBorder="1" applyAlignment="1">
      <alignment horizontal="left" vertical="top"/>
      <protection/>
    </xf>
    <xf numFmtId="0" fontId="11" fillId="0" borderId="40" xfId="51" applyFont="1" applyBorder="1" applyAlignment="1">
      <alignment horizontal="left" vertical="top"/>
      <protection/>
    </xf>
    <xf numFmtId="0" fontId="1" fillId="0" borderId="39" xfId="51" applyFont="1" applyBorder="1" applyAlignment="1">
      <alignment horizontal="left" vertical="top"/>
      <protection/>
    </xf>
    <xf numFmtId="0" fontId="1" fillId="0" borderId="38" xfId="51" applyFont="1" applyBorder="1" applyAlignment="1">
      <alignment horizontal="left" vertical="top"/>
      <protection/>
    </xf>
    <xf numFmtId="0" fontId="1" fillId="0" borderId="40" xfId="51" applyFont="1" applyBorder="1" applyAlignment="1">
      <alignment horizontal="left" vertical="top"/>
      <protection/>
    </xf>
    <xf numFmtId="49" fontId="2" fillId="0" borderId="41" xfId="51" applyNumberFormat="1" applyFont="1" applyBorder="1" applyAlignment="1">
      <alignment horizontal="left" vertical="top"/>
      <protection/>
    </xf>
    <xf numFmtId="49" fontId="2" fillId="0" borderId="27" xfId="51" applyNumberFormat="1" applyFont="1" applyBorder="1" applyAlignment="1">
      <alignment horizontal="left" vertical="top"/>
      <protection/>
    </xf>
    <xf numFmtId="0" fontId="11" fillId="0" borderId="43" xfId="51" applyFont="1" applyBorder="1" applyAlignment="1">
      <alignment horizontal="left" vertical="top"/>
      <protection/>
    </xf>
    <xf numFmtId="0" fontId="11" fillId="0" borderId="33" xfId="51" applyFont="1" applyBorder="1" applyAlignment="1">
      <alignment horizontal="left" vertical="top"/>
      <protection/>
    </xf>
    <xf numFmtId="0" fontId="11" fillId="0" borderId="44" xfId="51" applyFont="1" applyBorder="1" applyAlignment="1">
      <alignment horizontal="left" vertical="top"/>
      <protection/>
    </xf>
    <xf numFmtId="0" fontId="11" fillId="0" borderId="28" xfId="51" applyFont="1" applyBorder="1" applyAlignment="1">
      <alignment horizontal="left" vertical="top"/>
      <protection/>
    </xf>
    <xf numFmtId="0" fontId="11" fillId="0" borderId="29" xfId="51" applyFont="1" applyBorder="1" applyAlignment="1">
      <alignment horizontal="left" vertical="top"/>
      <protection/>
    </xf>
    <xf numFmtId="0" fontId="11" fillId="0" borderId="26" xfId="51" applyFont="1" applyBorder="1" applyAlignment="1">
      <alignment horizontal="left" vertical="top"/>
      <protection/>
    </xf>
    <xf numFmtId="0" fontId="3" fillId="34" borderId="39" xfId="51" applyFont="1" applyFill="1" applyBorder="1" applyAlignment="1">
      <alignment horizontal="center"/>
      <protection/>
    </xf>
    <xf numFmtId="0" fontId="3" fillId="34" borderId="45" xfId="51" applyFont="1" applyFill="1" applyBorder="1" applyAlignment="1">
      <alignment horizontal="center"/>
      <protection/>
    </xf>
    <xf numFmtId="0" fontId="0" fillId="0" borderId="46" xfId="51" applyBorder="1" applyAlignment="1">
      <alignment horizontal="center"/>
      <protection/>
    </xf>
    <xf numFmtId="0" fontId="0" fillId="0" borderId="47" xfId="51" applyBorder="1" applyAlignment="1">
      <alignment horizontal="center"/>
      <protection/>
    </xf>
    <xf numFmtId="0" fontId="0" fillId="0" borderId="48" xfId="51" applyBorder="1" applyAlignment="1">
      <alignment horizontal="center"/>
      <protection/>
    </xf>
    <xf numFmtId="0" fontId="0" fillId="0" borderId="49" xfId="51" applyBorder="1" applyAlignment="1">
      <alignment horizontal="center"/>
      <protection/>
    </xf>
    <xf numFmtId="0" fontId="4" fillId="0" borderId="50" xfId="51" applyFont="1" applyBorder="1" applyAlignment="1">
      <alignment horizontal="left" vertical="top" wrapText="1"/>
      <protection/>
    </xf>
    <xf numFmtId="0" fontId="4" fillId="0" borderId="0" xfId="51" applyFont="1" applyBorder="1" applyAlignment="1">
      <alignment horizontal="left" vertical="top" wrapText="1"/>
      <protection/>
    </xf>
    <xf numFmtId="0" fontId="0" fillId="0" borderId="0" xfId="0" applyAlignment="1">
      <alignment horizontal="left" vertical="top" wrapText="1"/>
    </xf>
    <xf numFmtId="0" fontId="14" fillId="34" borderId="51" xfId="51" applyFont="1" applyFill="1" applyBorder="1" applyAlignment="1">
      <alignment horizontal="center" vertical="center"/>
      <protection/>
    </xf>
    <xf numFmtId="0" fontId="14" fillId="34" borderId="52" xfId="51" applyFont="1" applyFill="1" applyBorder="1" applyAlignment="1">
      <alignment horizontal="center" vertical="center"/>
      <protection/>
    </xf>
    <xf numFmtId="0" fontId="3" fillId="34" borderId="53" xfId="51" applyFont="1" applyFill="1" applyBorder="1" applyAlignment="1">
      <alignment horizontal="center" vertical="center"/>
      <protection/>
    </xf>
    <xf numFmtId="0" fontId="3" fillId="34" borderId="54" xfId="51" applyFont="1" applyFill="1" applyBorder="1" applyAlignment="1">
      <alignment horizontal="center" vertical="center"/>
      <protection/>
    </xf>
    <xf numFmtId="0" fontId="3" fillId="34" borderId="55" xfId="51" applyFont="1" applyFill="1" applyBorder="1" applyAlignment="1">
      <alignment horizontal="center"/>
      <protection/>
    </xf>
    <xf numFmtId="0" fontId="3" fillId="34" borderId="56" xfId="51" applyFont="1" applyFill="1" applyBorder="1" applyAlignment="1">
      <alignment horizontal="center"/>
      <protection/>
    </xf>
    <xf numFmtId="0" fontId="3" fillId="34" borderId="57" xfId="51" applyFont="1" applyFill="1" applyBorder="1" applyAlignment="1">
      <alignment horizontal="center"/>
      <protection/>
    </xf>
    <xf numFmtId="10" fontId="0" fillId="0" borderId="36" xfId="52" applyNumberFormat="1" applyBorder="1" applyAlignment="1">
      <alignment horizontal="center" vertical="center"/>
    </xf>
    <xf numFmtId="0" fontId="3" fillId="34" borderId="58" xfId="51" applyFont="1" applyFill="1" applyBorder="1" applyAlignment="1">
      <alignment horizontal="center"/>
      <protection/>
    </xf>
    <xf numFmtId="0" fontId="3" fillId="34" borderId="59" xfId="51" applyFont="1" applyFill="1" applyBorder="1" applyAlignment="1">
      <alignment horizontal="center"/>
      <protection/>
    </xf>
    <xf numFmtId="0" fontId="3" fillId="34" borderId="60" xfId="51" applyFont="1" applyFill="1" applyBorder="1" applyAlignment="1">
      <alignment horizontal="center" wrapText="1"/>
      <protection/>
    </xf>
    <xf numFmtId="0" fontId="3" fillId="34" borderId="61" xfId="51" applyFont="1" applyFill="1" applyBorder="1" applyAlignment="1">
      <alignment horizontal="center" wrapText="1"/>
      <protection/>
    </xf>
    <xf numFmtId="0" fontId="3" fillId="34" borderId="38" xfId="51" applyFont="1" applyFill="1" applyBorder="1" applyAlignment="1">
      <alignment horizontal="center"/>
      <protection/>
    </xf>
    <xf numFmtId="0" fontId="3" fillId="34" borderId="40" xfId="51" applyFont="1" applyFill="1" applyBorder="1" applyAlignment="1">
      <alignment horizontal="center"/>
      <protection/>
    </xf>
    <xf numFmtId="49" fontId="1" fillId="1" borderId="11" xfId="0" applyNumberFormat="1" applyFont="1" applyFill="1" applyBorder="1" applyAlignment="1">
      <alignment vertical="center"/>
    </xf>
    <xf numFmtId="0" fontId="3" fillId="1" borderId="11" xfId="0" applyFont="1" applyFill="1" applyBorder="1" applyAlignment="1">
      <alignment vertical="center"/>
    </xf>
    <xf numFmtId="49" fontId="1" fillId="0" borderId="0" xfId="0" applyNumberFormat="1" applyFont="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1" fillId="1" borderId="14" xfId="0" applyFont="1" applyFill="1" applyBorder="1" applyAlignment="1">
      <alignment horizontal="center" vertical="center"/>
    </xf>
    <xf numFmtId="0" fontId="1" fillId="1" borderId="12" xfId="0" applyFont="1" applyFill="1" applyBorder="1" applyAlignment="1">
      <alignment horizontal="center" vertical="center"/>
    </xf>
    <xf numFmtId="187" fontId="1" fillId="0" borderId="11" xfId="0" applyNumberFormat="1" applyFont="1" applyBorder="1" applyAlignment="1">
      <alignment vertical="center"/>
    </xf>
    <xf numFmtId="0" fontId="1" fillId="0" borderId="11" xfId="0" applyFont="1" applyBorder="1" applyAlignment="1">
      <alignment vertical="center"/>
    </xf>
    <xf numFmtId="49" fontId="1" fillId="1" borderId="11" xfId="0" applyNumberFormat="1" applyFont="1" applyFill="1" applyBorder="1" applyAlignment="1">
      <alignment horizontal="center" vertical="center"/>
    </xf>
    <xf numFmtId="0" fontId="3" fillId="1" borderId="11" xfId="0" applyFont="1" applyFill="1" applyBorder="1" applyAlignment="1">
      <alignment horizontal="center" vertical="center"/>
    </xf>
    <xf numFmtId="0" fontId="1" fillId="1" borderId="11" xfId="0" applyFont="1" applyFill="1" applyBorder="1" applyAlignment="1">
      <alignment horizontal="center" vertical="center"/>
    </xf>
    <xf numFmtId="0" fontId="1" fillId="0" borderId="15" xfId="0" applyFont="1" applyBorder="1" applyAlignment="1">
      <alignment horizontal="center" vertical="center"/>
    </xf>
    <xf numFmtId="0" fontId="4" fillId="0" borderId="15" xfId="0" applyFont="1" applyBorder="1" applyAlignment="1">
      <alignment vertical="center" wrapText="1"/>
    </xf>
    <xf numFmtId="0" fontId="1" fillId="1" borderId="14" xfId="0" applyFont="1" applyFill="1" applyBorder="1" applyAlignment="1">
      <alignment horizontal="center" vertical="center" wrapText="1"/>
    </xf>
    <xf numFmtId="0" fontId="1" fillId="0" borderId="11" xfId="0" applyFont="1" applyBorder="1" applyAlignment="1">
      <alignment horizontal="left" vertical="center"/>
    </xf>
    <xf numFmtId="0" fontId="1" fillId="1" borderId="11" xfId="0" applyFont="1" applyFill="1" applyBorder="1" applyAlignment="1">
      <alignment horizontal="left" vertical="center"/>
    </xf>
    <xf numFmtId="0" fontId="0" fillId="1" borderId="11" xfId="0" applyFill="1" applyBorder="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11" xfId="0" applyFont="1" applyBorder="1" applyAlignment="1">
      <alignment horizontal="left" vertical="center"/>
    </xf>
    <xf numFmtId="0" fontId="4" fillId="0" borderId="15" xfId="0" applyFont="1" applyBorder="1" applyAlignment="1">
      <alignment vertical="top"/>
    </xf>
    <xf numFmtId="0" fontId="1" fillId="1" borderId="11" xfId="0" applyFont="1" applyFill="1" applyBorder="1" applyAlignment="1">
      <alignment horizontal="center" vertical="top"/>
    </xf>
    <xf numFmtId="0" fontId="1" fillId="1" borderId="13" xfId="0" applyFont="1" applyFill="1" applyBorder="1" applyAlignment="1">
      <alignment horizontal="center" vertical="top"/>
    </xf>
    <xf numFmtId="180" fontId="2" fillId="0" borderId="11" xfId="0" applyNumberFormat="1" applyFont="1" applyBorder="1" applyAlignment="1">
      <alignment horizontal="right" vertical="top"/>
    </xf>
    <xf numFmtId="0" fontId="1" fillId="1" borderId="12" xfId="0" applyFont="1" applyFill="1" applyBorder="1" applyAlignment="1">
      <alignment horizontal="center" vertical="top"/>
    </xf>
    <xf numFmtId="49" fontId="1" fillId="1" borderId="11" xfId="0" applyNumberFormat="1" applyFont="1" applyFill="1" applyBorder="1" applyAlignment="1">
      <alignment horizontal="center" vertical="top"/>
    </xf>
    <xf numFmtId="0" fontId="3" fillId="1" borderId="11" xfId="0" applyFont="1" applyFill="1" applyBorder="1" applyAlignment="1">
      <alignment horizontal="center" vertical="top"/>
    </xf>
    <xf numFmtId="49" fontId="1" fillId="0" borderId="15" xfId="0" applyNumberFormat="1" applyFont="1" applyBorder="1" applyAlignment="1">
      <alignment horizontal="center" vertical="top"/>
    </xf>
    <xf numFmtId="0" fontId="0" fillId="0" borderId="15" xfId="0" applyBorder="1" applyAlignment="1">
      <alignment horizontal="center" vertical="top"/>
    </xf>
    <xf numFmtId="0" fontId="1" fillId="0" borderId="0" xfId="0" applyFont="1" applyAlignment="1">
      <alignment horizontal="center" vertical="top"/>
    </xf>
    <xf numFmtId="0" fontId="2" fillId="0" borderId="0" xfId="0" applyFont="1" applyAlignment="1">
      <alignment horizontal="center" vertical="top"/>
    </xf>
    <xf numFmtId="0" fontId="4" fillId="0" borderId="15" xfId="0" applyFont="1" applyBorder="1" applyAlignment="1">
      <alignment vertical="top" wrapText="1"/>
    </xf>
    <xf numFmtId="0" fontId="8" fillId="0" borderId="0" xfId="0" applyFont="1" applyAlignment="1">
      <alignment vertical="top" wrapText="1"/>
    </xf>
    <xf numFmtId="0" fontId="8" fillId="0" borderId="0" xfId="0" applyFont="1" applyAlignment="1">
      <alignment vertical="top"/>
    </xf>
    <xf numFmtId="0" fontId="4" fillId="0" borderId="15" xfId="0" applyFont="1" applyBorder="1" applyAlignment="1">
      <alignment vertical="center"/>
    </xf>
    <xf numFmtId="0" fontId="2" fillId="0" borderId="0" xfId="0" applyFont="1" applyAlignment="1">
      <alignment vertical="center"/>
    </xf>
    <xf numFmtId="187" fontId="2" fillId="0" borderId="0" xfId="0" applyNumberFormat="1" applyFont="1" applyAlignment="1">
      <alignment vertical="center"/>
    </xf>
    <xf numFmtId="187" fontId="1" fillId="1" borderId="11" xfId="0" applyNumberFormat="1" applyFont="1" applyFill="1" applyBorder="1" applyAlignment="1">
      <alignment vertical="center"/>
    </xf>
    <xf numFmtId="187" fontId="5" fillId="0" borderId="11" xfId="0" applyNumberFormat="1" applyFont="1" applyBorder="1" applyAlignment="1">
      <alignment vertical="center"/>
    </xf>
    <xf numFmtId="49" fontId="5" fillId="0" borderId="11" xfId="0" applyNumberFormat="1" applyFont="1" applyBorder="1" applyAlignment="1">
      <alignment vertical="center"/>
    </xf>
    <xf numFmtId="0" fontId="13" fillId="0" borderId="11" xfId="0" applyFont="1" applyBorder="1" applyAlignment="1">
      <alignment vertical="center"/>
    </xf>
    <xf numFmtId="49" fontId="6" fillId="1" borderId="12" xfId="0" applyNumberFormat="1" applyFont="1" applyFill="1" applyBorder="1" applyAlignment="1">
      <alignment vertical="center"/>
    </xf>
    <xf numFmtId="0" fontId="12" fillId="1" borderId="12" xfId="0" applyFont="1" applyFill="1" applyBorder="1" applyAlignment="1">
      <alignment vertical="center"/>
    </xf>
    <xf numFmtId="187" fontId="6" fillId="0" borderId="12" xfId="0" applyNumberFormat="1" applyFont="1" applyBorder="1" applyAlignment="1">
      <alignment vertical="center"/>
    </xf>
    <xf numFmtId="49" fontId="6" fillId="1" borderId="14" xfId="0" applyNumberFormat="1" applyFont="1" applyFill="1" applyBorder="1" applyAlignment="1">
      <alignment vertical="center"/>
    </xf>
    <xf numFmtId="0" fontId="12" fillId="1" borderId="14" xfId="0" applyFont="1" applyFill="1" applyBorder="1" applyAlignment="1">
      <alignment vertical="center"/>
    </xf>
    <xf numFmtId="187" fontId="6" fillId="1" borderId="14" xfId="0" applyNumberFormat="1" applyFont="1" applyFill="1" applyBorder="1" applyAlignment="1">
      <alignment vertical="center"/>
    </xf>
    <xf numFmtId="187" fontId="6" fillId="0" borderId="14" xfId="0" applyNumberFormat="1" applyFont="1" applyBorder="1" applyAlignment="1">
      <alignment vertical="center"/>
    </xf>
    <xf numFmtId="0" fontId="3" fillId="0" borderId="0" xfId="0" applyFont="1" applyAlignment="1">
      <alignment horizontal="center" vertical="center"/>
    </xf>
    <xf numFmtId="49" fontId="6" fillId="1" borderId="11" xfId="0" applyNumberFormat="1" applyFont="1" applyFill="1" applyBorder="1" applyAlignment="1">
      <alignment vertical="center"/>
    </xf>
    <xf numFmtId="0" fontId="12" fillId="1" borderId="11" xfId="0" applyFont="1" applyFill="1" applyBorder="1" applyAlignment="1">
      <alignment vertical="center"/>
    </xf>
    <xf numFmtId="187" fontId="6" fillId="0" borderId="11" xfId="0" applyNumberFormat="1" applyFont="1" applyBorder="1" applyAlignment="1">
      <alignment vertical="center"/>
    </xf>
    <xf numFmtId="49" fontId="2" fillId="1" borderId="14" xfId="0" applyNumberFormat="1" applyFont="1" applyFill="1" applyBorder="1" applyAlignment="1">
      <alignment vertical="center"/>
    </xf>
    <xf numFmtId="0" fontId="0" fillId="1" borderId="14" xfId="0" applyFill="1" applyBorder="1" applyAlignment="1">
      <alignment vertical="center"/>
    </xf>
    <xf numFmtId="187" fontId="2" fillId="0" borderId="14" xfId="0" applyNumberFormat="1" applyFont="1" applyBorder="1" applyAlignment="1">
      <alignment vertical="center"/>
    </xf>
    <xf numFmtId="49" fontId="2" fillId="1" borderId="13" xfId="0" applyNumberFormat="1" applyFont="1" applyFill="1" applyBorder="1" applyAlignment="1">
      <alignment vertical="center"/>
    </xf>
    <xf numFmtId="0" fontId="0" fillId="1" borderId="13" xfId="0" applyFill="1" applyBorder="1" applyAlignment="1">
      <alignment vertical="center"/>
    </xf>
    <xf numFmtId="187" fontId="2" fillId="0" borderId="13" xfId="0" applyNumberFormat="1" applyFont="1" applyBorder="1" applyAlignment="1">
      <alignment vertical="center"/>
    </xf>
    <xf numFmtId="49" fontId="1" fillId="1" borderId="13" xfId="0" applyNumberFormat="1" applyFont="1" applyFill="1" applyBorder="1" applyAlignment="1">
      <alignment vertical="center"/>
    </xf>
    <xf numFmtId="0" fontId="3" fillId="1" borderId="13" xfId="0" applyFont="1" applyFill="1" applyBorder="1" applyAlignment="1">
      <alignment vertical="center"/>
    </xf>
    <xf numFmtId="187" fontId="1" fillId="0" borderId="13" xfId="0" applyNumberFormat="1" applyFont="1" applyBorder="1" applyAlignment="1">
      <alignment vertical="center"/>
    </xf>
    <xf numFmtId="49" fontId="1" fillId="1" borderId="12" xfId="0" applyNumberFormat="1" applyFont="1" applyFill="1" applyBorder="1" applyAlignment="1">
      <alignment vertical="center"/>
    </xf>
    <xf numFmtId="0" fontId="3" fillId="1" borderId="12" xfId="0" applyFont="1" applyFill="1" applyBorder="1" applyAlignment="1">
      <alignment vertical="center"/>
    </xf>
    <xf numFmtId="187" fontId="1" fillId="0" borderId="12" xfId="0" applyNumberFormat="1" applyFont="1" applyBorder="1" applyAlignment="1">
      <alignment vertical="center"/>
    </xf>
    <xf numFmtId="0" fontId="4" fillId="0" borderId="0" xfId="0" applyFont="1" applyAlignment="1">
      <alignment vertical="center"/>
    </xf>
    <xf numFmtId="0" fontId="0" fillId="0" borderId="0" xfId="0" applyAlignment="1">
      <alignment vertical="center"/>
    </xf>
    <xf numFmtId="187" fontId="1" fillId="1" borderId="13" xfId="0" applyNumberFormat="1" applyFont="1" applyFill="1" applyBorder="1" applyAlignment="1">
      <alignment vertical="center"/>
    </xf>
    <xf numFmtId="187" fontId="2" fillId="1" borderId="14" xfId="0" applyNumberFormat="1" applyFont="1" applyFill="1" applyBorder="1" applyAlignment="1">
      <alignment vertical="center"/>
    </xf>
    <xf numFmtId="49" fontId="1" fillId="0" borderId="20" xfId="0" applyNumberFormat="1" applyFont="1" applyBorder="1" applyAlignment="1">
      <alignment horizontal="center" vertical="center"/>
    </xf>
    <xf numFmtId="0" fontId="3" fillId="0" borderId="20" xfId="0" applyFont="1" applyBorder="1" applyAlignment="1">
      <alignment horizontal="center" vertical="center"/>
    </xf>
    <xf numFmtId="49" fontId="2" fillId="1" borderId="11" xfId="0" applyNumberFormat="1" applyFont="1" applyFill="1" applyBorder="1" applyAlignment="1">
      <alignment vertical="center"/>
    </xf>
    <xf numFmtId="0" fontId="2" fillId="0" borderId="0" xfId="51" applyFont="1" applyBorder="1" applyAlignment="1">
      <alignment wrapText="1"/>
      <protection/>
    </xf>
    <xf numFmtId="0" fontId="2" fillId="0" borderId="24" xfId="51" applyFont="1" applyBorder="1" applyAlignment="1">
      <alignment wrapText="1"/>
      <protection/>
    </xf>
    <xf numFmtId="0" fontId="2" fillId="0" borderId="32" xfId="51" applyFont="1" applyBorder="1" applyAlignment="1">
      <alignment wrapText="1"/>
      <protection/>
    </xf>
    <xf numFmtId="0" fontId="2" fillId="0" borderId="62" xfId="51" applyFont="1" applyBorder="1" applyAlignment="1">
      <alignment wrapText="1"/>
      <protection/>
    </xf>
    <xf numFmtId="0" fontId="2" fillId="0" borderId="0" xfId="51" applyFont="1" applyBorder="1" applyAlignment="1">
      <alignment/>
      <protection/>
    </xf>
    <xf numFmtId="0" fontId="0" fillId="0" borderId="0" xfId="51" applyAlignment="1">
      <alignment/>
      <protection/>
    </xf>
    <xf numFmtId="0" fontId="1" fillId="0" borderId="0" xfId="51" applyFont="1" applyBorder="1" applyAlignment="1">
      <alignment wrapText="1"/>
      <protection/>
    </xf>
    <xf numFmtId="0" fontId="1" fillId="0" borderId="24" xfId="51" applyFont="1" applyBorder="1" applyAlignment="1">
      <alignment wrapText="1"/>
      <protection/>
    </xf>
    <xf numFmtId="0" fontId="2" fillId="0" borderId="0" xfId="51" applyFont="1" applyBorder="1" applyAlignment="1" quotePrefix="1">
      <alignment wrapText="1"/>
      <protection/>
    </xf>
    <xf numFmtId="0" fontId="3" fillId="33" borderId="21" xfId="51" applyFont="1" applyFill="1" applyBorder="1" applyAlignment="1">
      <alignment horizontal="center" vertical="center"/>
      <protection/>
    </xf>
    <xf numFmtId="0" fontId="0" fillId="0" borderId="21" xfId="0" applyBorder="1" applyAlignment="1">
      <alignment/>
    </xf>
    <xf numFmtId="0" fontId="11" fillId="0" borderId="50" xfId="51" applyFont="1" applyBorder="1" applyAlignment="1">
      <alignment horizontal="right" wrapText="1"/>
      <protection/>
    </xf>
    <xf numFmtId="0" fontId="11" fillId="0" borderId="63" xfId="51" applyFont="1" applyBorder="1" applyAlignment="1">
      <alignment horizontal="right" wrapText="1"/>
      <protection/>
    </xf>
    <xf numFmtId="0" fontId="2" fillId="0" borderId="24" xfId="51" applyFont="1" applyBorder="1" applyAlignment="1" quotePrefix="1">
      <alignment wrapText="1"/>
      <protection/>
    </xf>
    <xf numFmtId="0" fontId="8" fillId="0" borderId="15" xfId="0" applyFont="1" applyBorder="1" applyAlignment="1">
      <alignment vertical="center"/>
    </xf>
    <xf numFmtId="0" fontId="8" fillId="0" borderId="0" xfId="0" applyFont="1" applyAlignment="1">
      <alignment vertical="center"/>
    </xf>
    <xf numFmtId="0" fontId="7" fillId="1" borderId="13" xfId="0" applyFont="1" applyFill="1" applyBorder="1" applyAlignment="1">
      <alignment horizontal="center" vertical="center"/>
    </xf>
    <xf numFmtId="0" fontId="7" fillId="1" borderId="12" xfId="0" applyFont="1" applyFill="1" applyBorder="1" applyAlignment="1">
      <alignment horizontal="center" vertical="center"/>
    </xf>
    <xf numFmtId="49" fontId="7" fillId="1" borderId="11" xfId="0" applyNumberFormat="1" applyFont="1" applyFill="1" applyBorder="1" applyAlignment="1">
      <alignment horizontal="center" vertical="center"/>
    </xf>
    <xf numFmtId="49" fontId="7" fillId="1" borderId="11" xfId="0" applyNumberFormat="1" applyFont="1" applyFill="1" applyBorder="1" applyAlignment="1">
      <alignment vertical="center"/>
    </xf>
    <xf numFmtId="0" fontId="7" fillId="1" borderId="12" xfId="0" applyFont="1" applyFill="1" applyBorder="1" applyAlignment="1">
      <alignment horizontal="center" vertical="center" wrapText="1"/>
    </xf>
    <xf numFmtId="0" fontId="7" fillId="1" borderId="14" xfId="0" applyFont="1" applyFill="1" applyBorder="1" applyAlignment="1">
      <alignment horizontal="center" vertical="center" wrapText="1"/>
    </xf>
    <xf numFmtId="0" fontId="1" fillId="0" borderId="20" xfId="0" applyFont="1" applyBorder="1" applyAlignment="1">
      <alignment horizontal="left" vertical="center"/>
    </xf>
    <xf numFmtId="187" fontId="1" fillId="0" borderId="20" xfId="0" applyNumberFormat="1" applyFont="1" applyBorder="1" applyAlignment="1">
      <alignment horizontal="left" vertical="center"/>
    </xf>
    <xf numFmtId="0" fontId="7" fillId="0" borderId="0" xfId="0" applyFont="1" applyAlignment="1">
      <alignment horizontal="center" vertical="center" wrapText="1"/>
    </xf>
    <xf numFmtId="0" fontId="1" fillId="1" borderId="17" xfId="0" applyFont="1" applyFill="1" applyBorder="1" applyAlignment="1">
      <alignment horizontal="center" vertical="center" wrapText="1"/>
    </xf>
    <xf numFmtId="0" fontId="1" fillId="1" borderId="64" xfId="0" applyFont="1" applyFill="1" applyBorder="1" applyAlignment="1">
      <alignment horizontal="center" vertical="center" wrapText="1"/>
    </xf>
    <xf numFmtId="0" fontId="1" fillId="1" borderId="15" xfId="0" applyFont="1" applyFill="1" applyBorder="1" applyAlignment="1">
      <alignment horizontal="center" vertical="center" wrapText="1"/>
    </xf>
    <xf numFmtId="0" fontId="1" fillId="1" borderId="65" xfId="0" applyFont="1" applyFill="1" applyBorder="1" applyAlignment="1">
      <alignment horizontal="center" vertical="center" wrapText="1"/>
    </xf>
    <xf numFmtId="0" fontId="1" fillId="1" borderId="20" xfId="0" applyFont="1" applyFill="1" applyBorder="1" applyAlignment="1">
      <alignment horizontal="center" vertical="center" wrapText="1"/>
    </xf>
    <xf numFmtId="0" fontId="1" fillId="1" borderId="66" xfId="0" applyFont="1" applyFill="1" applyBorder="1" applyAlignment="1">
      <alignment horizontal="center" vertical="center" wrapText="1"/>
    </xf>
    <xf numFmtId="0" fontId="1" fillId="0" borderId="0" xfId="0" applyFont="1" applyAlignment="1">
      <alignment horizontal="center" vertical="center" wrapText="1"/>
    </xf>
    <xf numFmtId="0" fontId="2" fillId="0" borderId="11" xfId="0" applyFont="1" applyBorder="1" applyAlignment="1">
      <alignment horizontal="left" vertical="center"/>
    </xf>
    <xf numFmtId="0" fontId="1" fillId="0" borderId="0" xfId="0" applyFont="1" applyAlignment="1">
      <alignment vertical="center" wrapText="1"/>
    </xf>
    <xf numFmtId="187" fontId="1" fillId="0" borderId="0" xfId="0" applyNumberFormat="1" applyFont="1" applyAlignment="1">
      <alignment horizontal="left" vertical="center"/>
    </xf>
    <xf numFmtId="0" fontId="1" fillId="0" borderId="20" xfId="0" applyFont="1" applyBorder="1" applyAlignment="1">
      <alignment horizontal="left" vertical="center" wrapText="1"/>
    </xf>
    <xf numFmtId="187" fontId="1" fillId="0" borderId="20" xfId="0" applyNumberFormat="1" applyFont="1" applyBorder="1" applyAlignment="1">
      <alignment horizontal="left" vertical="center" wrapText="1"/>
    </xf>
    <xf numFmtId="0" fontId="1" fillId="0" borderId="0" xfId="0" applyFont="1" applyAlignment="1">
      <alignment horizontal="right" vertical="center" wrapText="1"/>
    </xf>
    <xf numFmtId="0" fontId="1" fillId="1" borderId="16" xfId="0" applyFont="1" applyFill="1" applyBorder="1" applyAlignment="1">
      <alignment horizontal="center" vertical="center" wrapText="1"/>
    </xf>
    <xf numFmtId="0" fontId="0" fillId="1" borderId="17" xfId="0" applyFill="1" applyBorder="1" applyAlignment="1">
      <alignment vertical="center" wrapText="1"/>
    </xf>
    <xf numFmtId="0" fontId="0" fillId="1" borderId="64" xfId="0" applyFill="1" applyBorder="1" applyAlignment="1">
      <alignment vertical="center" wrapText="1"/>
    </xf>
    <xf numFmtId="0" fontId="1" fillId="1" borderId="18" xfId="0" applyFont="1" applyFill="1" applyBorder="1" applyAlignment="1">
      <alignment horizontal="center" vertical="center" wrapText="1"/>
    </xf>
    <xf numFmtId="0" fontId="1" fillId="1" borderId="19" xfId="0" applyFont="1" applyFill="1" applyBorder="1" applyAlignment="1">
      <alignment horizontal="center" vertical="center" wrapText="1"/>
    </xf>
    <xf numFmtId="0" fontId="7" fillId="0" borderId="0" xfId="0" applyFont="1" applyAlignment="1">
      <alignment vertical="center" wrapText="1"/>
    </xf>
    <xf numFmtId="0" fontId="1" fillId="0" borderId="0" xfId="0" applyFont="1" applyAlignment="1">
      <alignment vertical="center"/>
    </xf>
    <xf numFmtId="0" fontId="0" fillId="0" borderId="0" xfId="0" applyAlignment="1">
      <alignment horizontal="center" vertical="center" wrapText="1"/>
    </xf>
    <xf numFmtId="0" fontId="1" fillId="0" borderId="20" xfId="0" applyFont="1" applyBorder="1" applyAlignment="1">
      <alignment horizontal="center" vertical="center"/>
    </xf>
    <xf numFmtId="187"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5" fillId="1" borderId="12" xfId="0" applyFont="1" applyFill="1" applyBorder="1" applyAlignment="1">
      <alignment horizontal="center" vertical="center"/>
    </xf>
    <xf numFmtId="0" fontId="5" fillId="1" borderId="14" xfId="0" applyFont="1" applyFill="1" applyBorder="1" applyAlignment="1">
      <alignment horizontal="center" vertical="center"/>
    </xf>
    <xf numFmtId="0" fontId="5" fillId="0" borderId="20" xfId="0" applyFont="1" applyBorder="1" applyAlignment="1">
      <alignment horizontal="center" vertical="center"/>
    </xf>
    <xf numFmtId="0" fontId="1"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64" xfId="0" applyFont="1" applyBorder="1" applyAlignment="1">
      <alignment horizontal="left" vertical="top" wrapText="1"/>
    </xf>
    <xf numFmtId="0" fontId="1" fillId="0" borderId="20" xfId="0" applyFont="1" applyBorder="1" applyAlignment="1">
      <alignment horizontal="center" vertical="top" wrapText="1"/>
    </xf>
    <xf numFmtId="0" fontId="3" fillId="0" borderId="20" xfId="0" applyFont="1" applyBorder="1" applyAlignment="1">
      <alignment horizontal="center" vertical="top" wrapText="1"/>
    </xf>
    <xf numFmtId="0" fontId="1" fillId="0" borderId="0" xfId="0" applyFont="1" applyAlignment="1">
      <alignment horizontal="center" vertical="top" wrapText="1"/>
    </xf>
    <xf numFmtId="0" fontId="3" fillId="0" borderId="0" xfId="0" applyFont="1" applyAlignment="1">
      <alignment horizontal="center" vertical="top" wrapText="1"/>
    </xf>
    <xf numFmtId="0" fontId="1" fillId="1" borderId="16" xfId="0" applyFont="1" applyFill="1" applyBorder="1" applyAlignment="1">
      <alignment horizontal="center" vertical="top" wrapText="1"/>
    </xf>
    <xf numFmtId="0" fontId="1" fillId="1" borderId="17" xfId="0" applyFont="1" applyFill="1" applyBorder="1" applyAlignment="1">
      <alignment horizontal="center" vertical="top" wrapText="1"/>
    </xf>
    <xf numFmtId="0" fontId="1" fillId="1" borderId="64" xfId="0" applyFont="1" applyFill="1" applyBorder="1" applyAlignment="1">
      <alignment horizontal="center" vertical="top" wrapText="1"/>
    </xf>
    <xf numFmtId="0" fontId="1" fillId="1" borderId="18" xfId="0" applyFont="1" applyFill="1" applyBorder="1" applyAlignment="1">
      <alignment horizontal="center" vertical="top" wrapText="1"/>
    </xf>
    <xf numFmtId="0" fontId="1" fillId="1" borderId="15" xfId="0" applyFont="1" applyFill="1" applyBorder="1" applyAlignment="1">
      <alignment horizontal="center" vertical="top" wrapText="1"/>
    </xf>
    <xf numFmtId="0" fontId="1" fillId="1" borderId="65" xfId="0" applyFont="1" applyFill="1" applyBorder="1" applyAlignment="1">
      <alignment horizontal="center" vertical="top" wrapText="1"/>
    </xf>
    <xf numFmtId="0" fontId="1" fillId="1" borderId="19" xfId="0" applyFont="1" applyFill="1" applyBorder="1" applyAlignment="1">
      <alignment horizontal="center" vertical="top" wrapText="1"/>
    </xf>
    <xf numFmtId="0" fontId="1" fillId="1" borderId="20" xfId="0" applyFont="1" applyFill="1" applyBorder="1" applyAlignment="1">
      <alignment horizontal="center" vertical="top" wrapText="1"/>
    </xf>
    <xf numFmtId="0" fontId="1" fillId="1" borderId="66" xfId="0" applyFont="1" applyFill="1" applyBorder="1" applyAlignment="1">
      <alignment horizontal="center" vertical="top" wrapText="1"/>
    </xf>
    <xf numFmtId="0" fontId="2" fillId="0" borderId="11" xfId="0" applyFont="1" applyBorder="1" applyAlignment="1">
      <alignment vertical="top" wrapText="1"/>
    </xf>
    <xf numFmtId="0" fontId="1" fillId="1" borderId="11" xfId="0" applyFont="1" applyFill="1" applyBorder="1" applyAlignment="1">
      <alignment horizontal="center" vertical="top" wrapText="1"/>
    </xf>
    <xf numFmtId="0" fontId="4" fillId="0" borderId="0" xfId="0" applyFont="1" applyAlignment="1">
      <alignment vertical="top" wrapText="1"/>
    </xf>
    <xf numFmtId="0" fontId="2" fillId="0" borderId="0" xfId="0" applyFont="1" applyAlignment="1">
      <alignmen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dre" xfId="40"/>
    <cellStyle name="Calcul" xfId="41"/>
    <cellStyle name="Cellule liée" xfId="42"/>
    <cellStyle name="Commentaire" xfId="43"/>
    <cellStyle name="Entrée" xfId="44"/>
    <cellStyle name="Insatisfaisant" xfId="45"/>
    <cellStyle name="Comma" xfId="46"/>
    <cellStyle name="Comma [0]" xfId="47"/>
    <cellStyle name="Currency" xfId="48"/>
    <cellStyle name="Currency [0]" xfId="49"/>
    <cellStyle name="Neutre" xfId="50"/>
    <cellStyle name="Normal_budgetM71F"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0"/>
  <sheetViews>
    <sheetView showGridLines="0" tabSelected="1" zoomScalePageLayoutView="0" workbookViewId="0" topLeftCell="A1">
      <selection activeCell="D12" sqref="D12"/>
    </sheetView>
  </sheetViews>
  <sheetFormatPr defaultColWidth="11.421875" defaultRowHeight="12.75"/>
  <cols>
    <col min="1" max="2" width="11.421875" style="239" customWidth="1"/>
    <col min="3" max="3" width="22.140625" style="239" customWidth="1"/>
    <col min="4" max="4" width="8.00390625" style="239" customWidth="1"/>
    <col min="5" max="5" width="11.421875" style="239" customWidth="1"/>
    <col min="6" max="6" width="14.57421875" style="239" customWidth="1"/>
    <col min="7" max="7" width="14.28125" style="239" customWidth="1"/>
    <col min="8" max="16384" width="11.421875" style="239" customWidth="1"/>
  </cols>
  <sheetData>
    <row r="2" spans="1:7" ht="20.25" customHeight="1">
      <c r="A2" s="254" t="s">
        <v>213</v>
      </c>
      <c r="B2" s="254"/>
      <c r="C2" s="254"/>
      <c r="D2" s="254"/>
      <c r="E2" s="254"/>
      <c r="F2" s="254"/>
      <c r="G2" s="254"/>
    </row>
    <row r="4" spans="1:7" ht="21.75" customHeight="1">
      <c r="A4" s="255" t="s">
        <v>214</v>
      </c>
      <c r="B4" s="256"/>
      <c r="C4" s="256"/>
      <c r="D4" s="256"/>
      <c r="E4" s="257" t="s">
        <v>215</v>
      </c>
      <c r="F4" s="257"/>
      <c r="G4" s="258"/>
    </row>
    <row r="7" spans="1:7" ht="21" customHeight="1">
      <c r="A7" s="259" t="s">
        <v>216</v>
      </c>
      <c r="B7" s="259"/>
      <c r="C7" s="259"/>
      <c r="D7" s="259"/>
      <c r="E7" s="259"/>
      <c r="F7" s="259"/>
      <c r="G7" s="259"/>
    </row>
    <row r="8" ht="14.25" customHeight="1"/>
    <row r="9" spans="1:7" ht="23.25" customHeight="1">
      <c r="A9" s="260" t="s">
        <v>217</v>
      </c>
      <c r="B9" s="261"/>
      <c r="C9" s="261"/>
      <c r="D9" s="261"/>
      <c r="E9" s="261"/>
      <c r="F9" s="261"/>
      <c r="G9" s="262"/>
    </row>
    <row r="10" spans="1:7" ht="16.5" customHeight="1">
      <c r="A10" s="263" t="s">
        <v>218</v>
      </c>
      <c r="B10" s="264"/>
      <c r="C10" s="264"/>
      <c r="D10" s="264"/>
      <c r="E10" s="264"/>
      <c r="F10" s="264"/>
      <c r="G10" s="265"/>
    </row>
    <row r="11" spans="1:7" ht="39" customHeight="1">
      <c r="A11" s="267" t="s">
        <v>219</v>
      </c>
      <c r="B11" s="267"/>
      <c r="C11" s="267"/>
      <c r="D11" s="267"/>
      <c r="E11" s="267"/>
      <c r="F11" s="267"/>
      <c r="G11" s="267"/>
    </row>
    <row r="12" spans="1:6" ht="19.5" customHeight="1">
      <c r="A12" s="266" t="s">
        <v>220</v>
      </c>
      <c r="B12" s="266"/>
      <c r="C12" s="266"/>
      <c r="D12" s="241">
        <v>2009</v>
      </c>
      <c r="E12" s="240"/>
      <c r="F12" s="240"/>
    </row>
    <row r="29" ht="12.75">
      <c r="A29" s="242" t="s">
        <v>221</v>
      </c>
    </row>
    <row r="30" ht="12.75">
      <c r="A30" s="239" t="s">
        <v>222</v>
      </c>
    </row>
  </sheetData>
  <sheetProtection/>
  <mergeCells count="8">
    <mergeCell ref="A12:C12"/>
    <mergeCell ref="A11:G11"/>
    <mergeCell ref="A2:G2"/>
    <mergeCell ref="A4:D4"/>
    <mergeCell ref="E4:G4"/>
    <mergeCell ref="A7:G7"/>
    <mergeCell ref="A9:G9"/>
    <mergeCell ref="A10:G10"/>
  </mergeCells>
  <printOptions horizontalCentered="1"/>
  <pageMargins left="0.7874015748031497" right="0.7874015748031497" top="0.984251968503937" bottom="0.984251968503937" header="0.5118110236220472" footer="0.5118110236220472"/>
  <pageSetup horizontalDpi="2400" verticalDpi="2400" orientation="landscape" paperSize="9" r:id="rId1"/>
</worksheet>
</file>

<file path=xl/worksheets/sheet10.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A37" sqref="A37:F37"/>
    </sheetView>
  </sheetViews>
  <sheetFormatPr defaultColWidth="11.421875" defaultRowHeight="12.75"/>
  <cols>
    <col min="1" max="2" width="30.7109375" style="12" customWidth="1"/>
    <col min="3" max="6" width="10.7109375" style="12" customWidth="1"/>
    <col min="7" max="16384" width="11.421875" style="12" customWidth="1"/>
  </cols>
  <sheetData>
    <row r="1" spans="1:6" ht="12.75">
      <c r="A1" s="338" t="s">
        <v>693</v>
      </c>
      <c r="B1" s="339"/>
      <c r="C1" s="339"/>
      <c r="D1" s="339"/>
      <c r="E1" s="339"/>
      <c r="F1" s="11" t="s">
        <v>495</v>
      </c>
    </row>
    <row r="2" spans="1:6" ht="12.75">
      <c r="A2" s="338" t="s">
        <v>808</v>
      </c>
      <c r="B2" s="339"/>
      <c r="C2" s="339"/>
      <c r="D2" s="339"/>
      <c r="E2" s="339"/>
      <c r="F2" s="11" t="s">
        <v>809</v>
      </c>
    </row>
    <row r="3" spans="1:6" ht="11.25">
      <c r="A3" s="348"/>
      <c r="B3" s="348"/>
      <c r="C3" s="348"/>
      <c r="D3" s="348"/>
      <c r="E3" s="348"/>
      <c r="F3" s="348"/>
    </row>
    <row r="4" spans="1:6" ht="12.75">
      <c r="A4" s="331" t="s">
        <v>810</v>
      </c>
      <c r="B4" s="378"/>
      <c r="C4" s="378"/>
      <c r="D4" s="378"/>
      <c r="E4" s="378"/>
      <c r="F4" s="378"/>
    </row>
    <row r="5" spans="1:6" ht="12.75">
      <c r="A5" s="331" t="s">
        <v>777</v>
      </c>
      <c r="B5" s="332"/>
      <c r="C5" s="332"/>
      <c r="D5" s="332"/>
      <c r="E5" s="332"/>
      <c r="F5" s="332"/>
    </row>
    <row r="6" spans="1:6" ht="12.75">
      <c r="A6" s="331" t="s">
        <v>811</v>
      </c>
      <c r="B6" s="378"/>
      <c r="C6" s="378"/>
      <c r="D6" s="378"/>
      <c r="E6" s="378"/>
      <c r="F6" s="378"/>
    </row>
    <row r="7" spans="1:6" ht="12.75">
      <c r="A7" s="338" t="s">
        <v>779</v>
      </c>
      <c r="B7" s="339"/>
      <c r="C7" s="340" t="s">
        <v>228</v>
      </c>
      <c r="D7" s="340"/>
      <c r="E7" s="340" t="s">
        <v>231</v>
      </c>
      <c r="F7" s="340"/>
    </row>
    <row r="8" spans="1:6" ht="12.75">
      <c r="A8" s="391" t="s">
        <v>812</v>
      </c>
      <c r="B8" s="392"/>
      <c r="C8" s="393">
        <f>SUM(C9:C18)</f>
        <v>128318146.82</v>
      </c>
      <c r="D8" s="393"/>
      <c r="E8" s="393">
        <f>SUM(E9:E18)</f>
        <v>43293345</v>
      </c>
      <c r="F8" s="393"/>
    </row>
    <row r="9" spans="1:6" ht="12.75">
      <c r="A9" s="385" t="s">
        <v>813</v>
      </c>
      <c r="B9" s="386"/>
      <c r="C9" s="387">
        <v>14081679</v>
      </c>
      <c r="D9" s="387"/>
      <c r="E9" s="387">
        <v>8886679</v>
      </c>
      <c r="F9" s="387"/>
    </row>
    <row r="10" spans="1:6" ht="12.75">
      <c r="A10" s="385" t="s">
        <v>814</v>
      </c>
      <c r="B10" s="386"/>
      <c r="C10" s="387">
        <v>4989246</v>
      </c>
      <c r="D10" s="387"/>
      <c r="E10" s="387">
        <v>0</v>
      </c>
      <c r="F10" s="387"/>
    </row>
    <row r="11" spans="1:6" ht="12.75">
      <c r="A11" s="385" t="s">
        <v>815</v>
      </c>
      <c r="B11" s="386"/>
      <c r="C11" s="387">
        <v>30827000</v>
      </c>
      <c r="D11" s="387"/>
      <c r="E11" s="387">
        <v>31697021</v>
      </c>
      <c r="F11" s="387"/>
    </row>
    <row r="12" spans="1:6" ht="12.75">
      <c r="A12" s="385" t="s">
        <v>816</v>
      </c>
      <c r="B12" s="386"/>
      <c r="C12" s="387">
        <v>4912000</v>
      </c>
      <c r="D12" s="387"/>
      <c r="E12" s="387">
        <v>0</v>
      </c>
      <c r="F12" s="387"/>
    </row>
    <row r="13" spans="1:6" ht="12.75">
      <c r="A13" s="385" t="s">
        <v>817</v>
      </c>
      <c r="B13" s="386"/>
      <c r="C13" s="387">
        <v>1344000</v>
      </c>
      <c r="D13" s="387"/>
      <c r="E13" s="387">
        <v>0</v>
      </c>
      <c r="F13" s="387"/>
    </row>
    <row r="14" spans="1:6" ht="12.75">
      <c r="A14" s="385" t="s">
        <v>818</v>
      </c>
      <c r="B14" s="386"/>
      <c r="C14" s="387">
        <v>14240073</v>
      </c>
      <c r="D14" s="387"/>
      <c r="E14" s="387">
        <v>0</v>
      </c>
      <c r="F14" s="387"/>
    </row>
    <row r="15" spans="1:6" ht="12.75">
      <c r="A15" s="385" t="s">
        <v>819</v>
      </c>
      <c r="B15" s="386"/>
      <c r="C15" s="387"/>
      <c r="D15" s="387"/>
      <c r="E15" s="387"/>
      <c r="F15" s="387"/>
    </row>
    <row r="16" spans="1:6" ht="12.75">
      <c r="A16" s="385" t="s">
        <v>820</v>
      </c>
      <c r="B16" s="386"/>
      <c r="C16" s="387">
        <v>14490748.82</v>
      </c>
      <c r="D16" s="387"/>
      <c r="E16" s="387">
        <v>507800</v>
      </c>
      <c r="F16" s="387"/>
    </row>
    <row r="17" spans="1:6" ht="12.75">
      <c r="A17" s="385" t="s">
        <v>821</v>
      </c>
      <c r="B17" s="386"/>
      <c r="C17" s="387">
        <v>24619000</v>
      </c>
      <c r="D17" s="387"/>
      <c r="E17" s="387">
        <v>0</v>
      </c>
      <c r="F17" s="387"/>
    </row>
    <row r="18" spans="1:6" ht="12.75">
      <c r="A18" s="385" t="s">
        <v>822</v>
      </c>
      <c r="B18" s="386"/>
      <c r="C18" s="387">
        <v>18814400</v>
      </c>
      <c r="D18" s="387"/>
      <c r="E18" s="387">
        <v>2201845</v>
      </c>
      <c r="F18" s="387"/>
    </row>
    <row r="19" spans="1:6" ht="12.75">
      <c r="A19" s="388" t="s">
        <v>823</v>
      </c>
      <c r="B19" s="389"/>
      <c r="C19" s="390">
        <f>SUM(C20:C22)</f>
        <v>23817550</v>
      </c>
      <c r="D19" s="390"/>
      <c r="E19" s="390">
        <f>SUM(E20:E22)</f>
        <v>26800000</v>
      </c>
      <c r="F19" s="390"/>
    </row>
    <row r="20" spans="1:6" ht="12.75">
      <c r="A20" s="385" t="s">
        <v>824</v>
      </c>
      <c r="B20" s="386"/>
      <c r="C20" s="387"/>
      <c r="D20" s="387"/>
      <c r="E20" s="387"/>
      <c r="F20" s="387"/>
    </row>
    <row r="21" spans="1:6" ht="12.75">
      <c r="A21" s="385" t="s">
        <v>825</v>
      </c>
      <c r="B21" s="386"/>
      <c r="C21" s="387">
        <v>0</v>
      </c>
      <c r="D21" s="387"/>
      <c r="E21" s="387">
        <v>3800000</v>
      </c>
      <c r="F21" s="387"/>
    </row>
    <row r="22" spans="1:6" ht="12.75">
      <c r="A22" s="382" t="s">
        <v>826</v>
      </c>
      <c r="B22" s="383"/>
      <c r="C22" s="384">
        <v>23817550</v>
      </c>
      <c r="D22" s="384"/>
      <c r="E22" s="384">
        <v>23000000</v>
      </c>
      <c r="F22" s="384"/>
    </row>
    <row r="23" spans="1:6" ht="12.75">
      <c r="A23" s="329" t="s">
        <v>332</v>
      </c>
      <c r="B23" s="330"/>
      <c r="C23" s="336">
        <f>C$8+C$19</f>
        <v>152135696.82</v>
      </c>
      <c r="D23" s="336"/>
      <c r="E23" s="336">
        <f>E$8+E$19</f>
        <v>70093345</v>
      </c>
      <c r="F23" s="336"/>
    </row>
    <row r="24" spans="1:6" ht="12.75">
      <c r="A24" s="348"/>
      <c r="B24" s="378"/>
      <c r="C24" s="378"/>
      <c r="D24" s="378"/>
      <c r="E24" s="378"/>
      <c r="F24" s="378"/>
    </row>
    <row r="25" spans="1:6" ht="12.75">
      <c r="A25" s="331" t="s">
        <v>800</v>
      </c>
      <c r="B25" s="378"/>
      <c r="C25" s="378"/>
      <c r="D25" s="378"/>
      <c r="E25" s="378"/>
      <c r="F25" s="378"/>
    </row>
    <row r="26" spans="1:6" ht="12.75">
      <c r="A26" s="379" t="s">
        <v>827</v>
      </c>
      <c r="B26" s="380"/>
      <c r="C26" s="381"/>
      <c r="D26" s="381"/>
      <c r="E26" s="381"/>
      <c r="F26" s="381"/>
    </row>
    <row r="27" spans="1:6" ht="12.75">
      <c r="A27" s="371" t="s">
        <v>828</v>
      </c>
      <c r="B27" s="372"/>
      <c r="C27" s="373">
        <v>1515871.08</v>
      </c>
      <c r="D27" s="373"/>
      <c r="E27" s="373">
        <v>21275674.29</v>
      </c>
      <c r="F27" s="373"/>
    </row>
    <row r="28" spans="1:6" ht="12.75">
      <c r="A28" s="374" t="s">
        <v>829</v>
      </c>
      <c r="B28" s="375"/>
      <c r="C28" s="376">
        <v>0</v>
      </c>
      <c r="D28" s="376"/>
      <c r="E28" s="377">
        <v>62282548.61</v>
      </c>
      <c r="F28" s="377"/>
    </row>
    <row r="29" spans="1:6" ht="12.75">
      <c r="A29" s="329" t="s">
        <v>332</v>
      </c>
      <c r="B29" s="330"/>
      <c r="C29" s="336">
        <f>SUM(C26:C28)</f>
        <v>1515871.08</v>
      </c>
      <c r="D29" s="336"/>
      <c r="E29" s="336">
        <f>SUM(E26:E28)</f>
        <v>83558222.9</v>
      </c>
      <c r="F29" s="336"/>
    </row>
    <row r="30" spans="1:6" ht="11.25">
      <c r="A30" s="365"/>
      <c r="B30" s="365"/>
      <c r="C30" s="366"/>
      <c r="D30" s="366"/>
      <c r="E30" s="366"/>
      <c r="F30" s="366"/>
    </row>
    <row r="31" spans="1:6" ht="12.75">
      <c r="A31" s="369" t="s">
        <v>830</v>
      </c>
      <c r="B31" s="370"/>
      <c r="C31" s="370"/>
      <c r="D31" s="370"/>
      <c r="E31" s="368">
        <f>E28+E27-D27</f>
        <v>83558222.9</v>
      </c>
      <c r="F31" s="368"/>
    </row>
    <row r="32" spans="1:6" ht="11.25">
      <c r="A32" s="365"/>
      <c r="B32" s="365"/>
      <c r="C32" s="366"/>
      <c r="D32" s="366"/>
      <c r="E32" s="366"/>
      <c r="F32" s="366"/>
    </row>
    <row r="33" spans="1:6" ht="12.75">
      <c r="A33" s="329" t="s">
        <v>831</v>
      </c>
      <c r="B33" s="330"/>
      <c r="C33" s="336"/>
      <c r="D33" s="336"/>
      <c r="E33" s="336"/>
      <c r="F33" s="336"/>
    </row>
    <row r="34" spans="1:6" ht="12.75">
      <c r="A34" s="329" t="s">
        <v>832</v>
      </c>
      <c r="B34" s="330"/>
      <c r="C34" s="367">
        <v>0</v>
      </c>
      <c r="D34" s="367"/>
      <c r="E34" s="336"/>
      <c r="F34" s="336"/>
    </row>
    <row r="35" spans="1:6" ht="11.25">
      <c r="A35" s="365"/>
      <c r="B35" s="365"/>
      <c r="C35" s="366"/>
      <c r="D35" s="366"/>
      <c r="E35" s="366"/>
      <c r="F35" s="366"/>
    </row>
    <row r="36" spans="1:6" ht="12.75">
      <c r="A36" s="329" t="s">
        <v>805</v>
      </c>
      <c r="B36" s="330"/>
      <c r="C36" s="336">
        <f>C33+C29+C23</f>
        <v>153651567.9</v>
      </c>
      <c r="D36" s="336"/>
      <c r="E36" s="336">
        <f>E33+E29+E23+E34</f>
        <v>153651567.9</v>
      </c>
      <c r="F36" s="336"/>
    </row>
    <row r="37" spans="1:6" ht="11.25">
      <c r="A37" s="364" t="s">
        <v>806</v>
      </c>
      <c r="B37" s="364"/>
      <c r="C37" s="364"/>
      <c r="D37" s="364"/>
      <c r="E37" s="364"/>
      <c r="F37" s="364"/>
    </row>
    <row r="38" spans="3:6" ht="11.25">
      <c r="C38" s="100"/>
      <c r="D38" s="100"/>
      <c r="E38" s="100"/>
      <c r="F38" s="100"/>
    </row>
    <row r="39" spans="3:6" ht="11.25">
      <c r="C39" s="100"/>
      <c r="D39" s="100"/>
      <c r="E39" s="100"/>
      <c r="F39" s="100"/>
    </row>
    <row r="40" spans="3:6" ht="11.25">
      <c r="C40" s="100"/>
      <c r="D40" s="100"/>
      <c r="E40" s="100"/>
      <c r="F40" s="100"/>
    </row>
    <row r="41" spans="3:6" ht="11.25">
      <c r="C41" s="100"/>
      <c r="D41" s="100"/>
      <c r="E41" s="100"/>
      <c r="F41" s="100"/>
    </row>
  </sheetData>
  <sheetProtection/>
  <mergeCells count="92">
    <mergeCell ref="A6:F6"/>
    <mergeCell ref="A7:B7"/>
    <mergeCell ref="C7:D7"/>
    <mergeCell ref="E7:F7"/>
    <mergeCell ref="A1:E1"/>
    <mergeCell ref="A2:E2"/>
    <mergeCell ref="A3:F3"/>
    <mergeCell ref="A4:F4"/>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E23:F23"/>
    <mergeCell ref="A20:B20"/>
    <mergeCell ref="C20:D20"/>
    <mergeCell ref="E20:F20"/>
    <mergeCell ref="A21:B21"/>
    <mergeCell ref="C21:D21"/>
    <mergeCell ref="E21:F21"/>
    <mergeCell ref="A24:F24"/>
    <mergeCell ref="A25:F25"/>
    <mergeCell ref="A26:B26"/>
    <mergeCell ref="C26:D26"/>
    <mergeCell ref="E26:F26"/>
    <mergeCell ref="A22:B22"/>
    <mergeCell ref="C22:D22"/>
    <mergeCell ref="E22:F22"/>
    <mergeCell ref="A23:B23"/>
    <mergeCell ref="C23:D23"/>
    <mergeCell ref="A27:B27"/>
    <mergeCell ref="C27:D27"/>
    <mergeCell ref="E27:F27"/>
    <mergeCell ref="A28:B28"/>
    <mergeCell ref="C28:D28"/>
    <mergeCell ref="E28:F28"/>
    <mergeCell ref="A29:B29"/>
    <mergeCell ref="C29:D29"/>
    <mergeCell ref="E29:F29"/>
    <mergeCell ref="A30:B30"/>
    <mergeCell ref="C30:D30"/>
    <mergeCell ref="E30:F30"/>
    <mergeCell ref="E33:F33"/>
    <mergeCell ref="A34:B34"/>
    <mergeCell ref="C34:D34"/>
    <mergeCell ref="E34:F34"/>
    <mergeCell ref="E31:F31"/>
    <mergeCell ref="A32:B32"/>
    <mergeCell ref="C32:D32"/>
    <mergeCell ref="E32:F32"/>
    <mergeCell ref="A31:D31"/>
    <mergeCell ref="A5:F5"/>
    <mergeCell ref="A37:F37"/>
    <mergeCell ref="A35:B35"/>
    <mergeCell ref="C35:D35"/>
    <mergeCell ref="E35:F35"/>
    <mergeCell ref="A36:B36"/>
    <mergeCell ref="C36:D36"/>
    <mergeCell ref="E36:F36"/>
    <mergeCell ref="A33:B33"/>
    <mergeCell ref="C33:D33"/>
  </mergeCells>
  <printOptions horizontalCentered="1"/>
  <pageMargins left="0.3937007874015748" right="0.3937007874015748" top="0.3937007874015748" bottom="0.984251968503937" header="0.1968503937007874" footer="0.1968503937007874"/>
  <pageSetup firstPageNumber="8" useFirstPageNumber="1" horizontalDpi="300" verticalDpi="300" orientation="landscape" paperSize="9" r:id="rId1"/>
  <headerFooter alignWithMargins="0">
    <oddFooter>&amp;C &amp;P</oddFooter>
  </headerFooter>
</worksheet>
</file>

<file path=xl/worksheets/sheet11.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A41" sqref="A41:F41"/>
    </sheetView>
  </sheetViews>
  <sheetFormatPr defaultColWidth="11.421875" defaultRowHeight="12.75"/>
  <cols>
    <col min="1" max="2" width="30.7109375" style="12" customWidth="1"/>
    <col min="3" max="6" width="10.7109375" style="12" customWidth="1"/>
    <col min="7" max="16384" width="11.421875" style="12" customWidth="1"/>
  </cols>
  <sheetData>
    <row r="1" spans="1:6" ht="12.75">
      <c r="A1" s="338" t="s">
        <v>693</v>
      </c>
      <c r="B1" s="339"/>
      <c r="C1" s="339"/>
      <c r="D1" s="339"/>
      <c r="E1" s="339"/>
      <c r="F1" s="11" t="s">
        <v>495</v>
      </c>
    </row>
    <row r="2" spans="1:6" ht="12.75">
      <c r="A2" s="338" t="s">
        <v>774</v>
      </c>
      <c r="B2" s="339"/>
      <c r="C2" s="339"/>
      <c r="D2" s="339"/>
      <c r="E2" s="339"/>
      <c r="F2" s="11" t="s">
        <v>775</v>
      </c>
    </row>
    <row r="3" spans="1:6" ht="11.25">
      <c r="A3" s="348"/>
      <c r="B3" s="348"/>
      <c r="C3" s="348"/>
      <c r="D3" s="348"/>
      <c r="E3" s="348"/>
      <c r="F3" s="348"/>
    </row>
    <row r="4" spans="1:6" ht="12.75">
      <c r="A4" s="331" t="s">
        <v>776</v>
      </c>
      <c r="B4" s="378"/>
      <c r="C4" s="378"/>
      <c r="D4" s="378"/>
      <c r="E4" s="378"/>
      <c r="F4" s="378"/>
    </row>
    <row r="5" spans="1:6" ht="12.75">
      <c r="A5" s="331" t="s">
        <v>777</v>
      </c>
      <c r="B5" s="332"/>
      <c r="C5" s="332"/>
      <c r="D5" s="332"/>
      <c r="E5" s="332"/>
      <c r="F5" s="332"/>
    </row>
    <row r="6" spans="1:6" ht="12.75">
      <c r="A6" s="331" t="s">
        <v>778</v>
      </c>
      <c r="B6" s="378"/>
      <c r="C6" s="378"/>
      <c r="D6" s="378"/>
      <c r="E6" s="378"/>
      <c r="F6" s="378"/>
    </row>
    <row r="7" spans="1:6" ht="12.75">
      <c r="A7" s="338" t="s">
        <v>779</v>
      </c>
      <c r="B7" s="339"/>
      <c r="C7" s="340" t="s">
        <v>228</v>
      </c>
      <c r="D7" s="340"/>
      <c r="E7" s="340" t="s">
        <v>231</v>
      </c>
      <c r="F7" s="340"/>
    </row>
    <row r="8" spans="1:6" ht="12.75">
      <c r="A8" s="391" t="s">
        <v>780</v>
      </c>
      <c r="B8" s="392"/>
      <c r="C8" s="393">
        <f>SUM(C9:C18)</f>
        <v>171030907</v>
      </c>
      <c r="D8" s="393"/>
      <c r="E8" s="393">
        <f>SUM(E9:E18)</f>
        <v>85883950.99</v>
      </c>
      <c r="F8" s="393"/>
    </row>
    <row r="9" spans="1:6" ht="12.75">
      <c r="A9" s="385" t="s">
        <v>781</v>
      </c>
      <c r="B9" s="386"/>
      <c r="C9" s="387">
        <v>53009634</v>
      </c>
      <c r="D9" s="387"/>
      <c r="E9" s="387">
        <v>26137252</v>
      </c>
      <c r="F9" s="387"/>
    </row>
    <row r="10" spans="1:6" ht="12.75">
      <c r="A10" s="385" t="s">
        <v>782</v>
      </c>
      <c r="B10" s="386"/>
      <c r="C10" s="387">
        <v>32774400</v>
      </c>
      <c r="D10" s="387"/>
      <c r="E10" s="387">
        <v>37510143</v>
      </c>
      <c r="F10" s="387"/>
    </row>
    <row r="11" spans="1:6" ht="12.75">
      <c r="A11" s="385" t="s">
        <v>783</v>
      </c>
      <c r="B11" s="386"/>
      <c r="C11" s="387">
        <v>27540173</v>
      </c>
      <c r="D11" s="387"/>
      <c r="E11" s="387">
        <v>10637095.99</v>
      </c>
      <c r="F11" s="387"/>
    </row>
    <row r="12" spans="1:6" ht="12.75">
      <c r="A12" s="385" t="s">
        <v>784</v>
      </c>
      <c r="B12" s="386"/>
      <c r="C12" s="387">
        <v>6356100</v>
      </c>
      <c r="D12" s="387"/>
      <c r="E12" s="387">
        <v>83977</v>
      </c>
      <c r="F12" s="387"/>
    </row>
    <row r="13" spans="1:6" ht="12.75">
      <c r="A13" s="385" t="s">
        <v>785</v>
      </c>
      <c r="B13" s="386"/>
      <c r="C13" s="387">
        <v>8440000</v>
      </c>
      <c r="D13" s="387"/>
      <c r="E13" s="387">
        <v>0</v>
      </c>
      <c r="F13" s="387"/>
    </row>
    <row r="14" spans="1:6" ht="12.75">
      <c r="A14" s="385" t="s">
        <v>786</v>
      </c>
      <c r="B14" s="386"/>
      <c r="C14" s="387">
        <v>1260000</v>
      </c>
      <c r="D14" s="387"/>
      <c r="E14" s="387">
        <v>0</v>
      </c>
      <c r="F14" s="387"/>
    </row>
    <row r="15" spans="1:6" ht="12.75">
      <c r="A15" s="385" t="s">
        <v>787</v>
      </c>
      <c r="B15" s="386"/>
      <c r="C15" s="387"/>
      <c r="D15" s="387"/>
      <c r="E15" s="387"/>
      <c r="F15" s="387"/>
    </row>
    <row r="16" spans="1:6" ht="12.75">
      <c r="A16" s="385" t="s">
        <v>788</v>
      </c>
      <c r="B16" s="386"/>
      <c r="C16" s="387">
        <v>4119300</v>
      </c>
      <c r="D16" s="387"/>
      <c r="E16" s="387">
        <v>274800</v>
      </c>
      <c r="F16" s="387"/>
    </row>
    <row r="17" spans="1:6" ht="12.75">
      <c r="A17" s="385" t="s">
        <v>789</v>
      </c>
      <c r="B17" s="386"/>
      <c r="C17" s="387">
        <v>10180000</v>
      </c>
      <c r="D17" s="387"/>
      <c r="E17" s="387">
        <v>11240683</v>
      </c>
      <c r="F17" s="387"/>
    </row>
    <row r="18" spans="1:6" ht="12.75">
      <c r="A18" s="385" t="s">
        <v>790</v>
      </c>
      <c r="B18" s="386"/>
      <c r="C18" s="387">
        <v>27351300</v>
      </c>
      <c r="D18" s="387"/>
      <c r="E18" s="387">
        <v>0</v>
      </c>
      <c r="F18" s="387"/>
    </row>
    <row r="19" spans="1:6" ht="12.75">
      <c r="A19" s="388" t="s">
        <v>791</v>
      </c>
      <c r="B19" s="389"/>
      <c r="C19" s="390">
        <f>SUM(C20:C25)</f>
        <v>10054000</v>
      </c>
      <c r="D19" s="390"/>
      <c r="E19" s="390">
        <f>SUM(E20:E25)</f>
        <v>177243307.83</v>
      </c>
      <c r="F19" s="390"/>
    </row>
    <row r="20" spans="1:6" ht="12.75">
      <c r="A20" s="385" t="s">
        <v>792</v>
      </c>
      <c r="B20" s="386"/>
      <c r="C20" s="387">
        <v>0</v>
      </c>
      <c r="D20" s="387"/>
      <c r="E20" s="387">
        <v>17886978</v>
      </c>
      <c r="F20" s="387"/>
    </row>
    <row r="21" spans="1:6" ht="12.75">
      <c r="A21" s="385" t="s">
        <v>793</v>
      </c>
      <c r="B21" s="386"/>
      <c r="C21" s="387">
        <v>0</v>
      </c>
      <c r="D21" s="387"/>
      <c r="E21" s="387">
        <v>143770000</v>
      </c>
      <c r="F21" s="387"/>
    </row>
    <row r="22" spans="1:6" ht="12.75">
      <c r="A22" s="385" t="s">
        <v>794</v>
      </c>
      <c r="B22" s="386"/>
      <c r="C22" s="387">
        <v>0</v>
      </c>
      <c r="D22" s="387"/>
      <c r="E22" s="387">
        <v>15244051</v>
      </c>
      <c r="F22" s="387"/>
    </row>
    <row r="23" spans="1:6" ht="12.75">
      <c r="A23" s="385" t="s">
        <v>795</v>
      </c>
      <c r="B23" s="386"/>
      <c r="C23" s="387">
        <v>10009000</v>
      </c>
      <c r="D23" s="387"/>
      <c r="E23" s="387">
        <v>342278.83</v>
      </c>
      <c r="F23" s="387"/>
    </row>
    <row r="24" spans="1:6" ht="12.75">
      <c r="A24" s="385" t="s">
        <v>796</v>
      </c>
      <c r="B24" s="386"/>
      <c r="C24" s="387">
        <v>45000</v>
      </c>
      <c r="D24" s="387"/>
      <c r="E24" s="387">
        <v>0</v>
      </c>
      <c r="F24" s="387"/>
    </row>
    <row r="25" spans="1:6" ht="12.75">
      <c r="A25" s="385" t="s">
        <v>797</v>
      </c>
      <c r="B25" s="386"/>
      <c r="C25" s="387"/>
      <c r="D25" s="387"/>
      <c r="E25" s="387"/>
      <c r="F25" s="387"/>
    </row>
    <row r="26" spans="1:6" ht="12.75">
      <c r="A26" s="388" t="s">
        <v>798</v>
      </c>
      <c r="B26" s="389"/>
      <c r="C26" s="390">
        <f>SUM(C27:C27)</f>
        <v>0</v>
      </c>
      <c r="D26" s="390"/>
      <c r="E26" s="396">
        <f>SUM(E27:E27)</f>
        <v>0</v>
      </c>
      <c r="F26" s="396"/>
    </row>
    <row r="27" spans="1:6" ht="12.75">
      <c r="A27" s="382" t="s">
        <v>799</v>
      </c>
      <c r="B27" s="383"/>
      <c r="C27" s="384"/>
      <c r="D27" s="384"/>
      <c r="E27" s="397"/>
      <c r="F27" s="397"/>
    </row>
    <row r="28" spans="1:6" ht="12.75">
      <c r="A28" s="329" t="s">
        <v>332</v>
      </c>
      <c r="B28" s="330"/>
      <c r="C28" s="336">
        <f>C$8+C$19+C$26</f>
        <v>181084907</v>
      </c>
      <c r="D28" s="336"/>
      <c r="E28" s="336">
        <f>E$8+E$19+E$26</f>
        <v>263127258.82</v>
      </c>
      <c r="F28" s="336"/>
    </row>
    <row r="29" spans="1:6" ht="12.75">
      <c r="A29" s="348"/>
      <c r="B29" s="378"/>
      <c r="C29" s="378"/>
      <c r="D29" s="378"/>
      <c r="E29" s="378"/>
      <c r="F29" s="378"/>
    </row>
    <row r="30" spans="1:6" ht="12.75">
      <c r="A30" s="331" t="s">
        <v>800</v>
      </c>
      <c r="B30" s="378"/>
      <c r="C30" s="378"/>
      <c r="D30" s="378"/>
      <c r="E30" s="378"/>
      <c r="F30" s="378"/>
    </row>
    <row r="31" spans="1:6" ht="12.75">
      <c r="A31" s="371" t="s">
        <v>801</v>
      </c>
      <c r="B31" s="372"/>
      <c r="C31" s="373">
        <v>21275674.29</v>
      </c>
      <c r="D31" s="373"/>
      <c r="E31" s="373">
        <v>1515871.08</v>
      </c>
      <c r="F31" s="373"/>
    </row>
    <row r="32" spans="1:6" ht="12.75">
      <c r="A32" s="374" t="s">
        <v>802</v>
      </c>
      <c r="B32" s="375"/>
      <c r="C32" s="377">
        <v>62282548.61</v>
      </c>
      <c r="D32" s="377"/>
      <c r="E32" s="376">
        <v>0</v>
      </c>
      <c r="F32" s="376"/>
    </row>
    <row r="33" spans="1:6" ht="12.75">
      <c r="A33" s="329" t="s">
        <v>332</v>
      </c>
      <c r="B33" s="330"/>
      <c r="C33" s="336">
        <f>SUM(C31:C32)</f>
        <v>83558222.9</v>
      </c>
      <c r="D33" s="336"/>
      <c r="E33" s="336">
        <f>SUM(E31:E32)</f>
        <v>1515871.08</v>
      </c>
      <c r="F33" s="336"/>
    </row>
    <row r="34" spans="1:6" ht="12.75">
      <c r="A34" s="365"/>
      <c r="B34" s="365"/>
      <c r="C34" s="395"/>
      <c r="D34" s="395"/>
      <c r="E34" s="366"/>
      <c r="F34" s="366"/>
    </row>
    <row r="35" spans="1:6" ht="12.75">
      <c r="A35" s="369" t="s">
        <v>803</v>
      </c>
      <c r="B35" s="370"/>
      <c r="C35" s="368">
        <f>C32+C31-B31</f>
        <v>83558222.9</v>
      </c>
      <c r="D35" s="368"/>
      <c r="E35" s="368"/>
      <c r="F35" s="368"/>
    </row>
    <row r="36" spans="1:6" ht="11.25">
      <c r="A36" s="365"/>
      <c r="B36" s="365"/>
      <c r="C36" s="366"/>
      <c r="D36" s="366"/>
      <c r="E36" s="366"/>
      <c r="F36" s="366"/>
    </row>
    <row r="37" spans="1:6" ht="12.75">
      <c r="A37" s="329" t="s">
        <v>804</v>
      </c>
      <c r="B37" s="330"/>
      <c r="C37" s="336"/>
      <c r="D37" s="336"/>
      <c r="E37" s="336"/>
      <c r="F37" s="336"/>
    </row>
    <row r="38" spans="1:6" ht="11.25">
      <c r="A38" s="365"/>
      <c r="B38" s="365"/>
      <c r="C38" s="366"/>
      <c r="D38" s="366"/>
      <c r="E38" s="366"/>
      <c r="F38" s="366"/>
    </row>
    <row r="39" spans="1:6" ht="12.75">
      <c r="A39" s="329" t="s">
        <v>805</v>
      </c>
      <c r="B39" s="330"/>
      <c r="C39" s="336">
        <f>C33+C28+C37</f>
        <v>264643129.9</v>
      </c>
      <c r="D39" s="336"/>
      <c r="E39" s="336">
        <f>E33+E28+E37</f>
        <v>264643129.9</v>
      </c>
      <c r="F39" s="336"/>
    </row>
    <row r="40" spans="1:6" ht="11.25">
      <c r="A40" s="364" t="s">
        <v>806</v>
      </c>
      <c r="B40" s="364"/>
      <c r="C40" s="364"/>
      <c r="D40" s="364"/>
      <c r="E40" s="364"/>
      <c r="F40" s="364"/>
    </row>
    <row r="41" spans="1:6" ht="11.25">
      <c r="A41" s="394" t="s">
        <v>807</v>
      </c>
      <c r="B41" s="394"/>
      <c r="C41" s="394"/>
      <c r="D41" s="394"/>
      <c r="E41" s="394"/>
      <c r="F41" s="394"/>
    </row>
  </sheetData>
  <sheetProtection/>
  <mergeCells count="102">
    <mergeCell ref="A6:F6"/>
    <mergeCell ref="A7:B7"/>
    <mergeCell ref="C7:D7"/>
    <mergeCell ref="E7:F7"/>
    <mergeCell ref="A1:E1"/>
    <mergeCell ref="A2:E2"/>
    <mergeCell ref="A3:F3"/>
    <mergeCell ref="A4:F4"/>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3:B23"/>
    <mergeCell ref="C23:D23"/>
    <mergeCell ref="E23:F23"/>
    <mergeCell ref="A24:B24"/>
    <mergeCell ref="C24:D24"/>
    <mergeCell ref="E24:F24"/>
    <mergeCell ref="A25:B25"/>
    <mergeCell ref="C25:D25"/>
    <mergeCell ref="E25:F25"/>
    <mergeCell ref="A26:B26"/>
    <mergeCell ref="C26:D26"/>
    <mergeCell ref="E26:F26"/>
    <mergeCell ref="A27:B27"/>
    <mergeCell ref="C27:D27"/>
    <mergeCell ref="E27:F27"/>
    <mergeCell ref="A30:F30"/>
    <mergeCell ref="A31:B31"/>
    <mergeCell ref="C31:D31"/>
    <mergeCell ref="E31:F31"/>
    <mergeCell ref="A28:B28"/>
    <mergeCell ref="C28:D28"/>
    <mergeCell ref="E28:F28"/>
    <mergeCell ref="A29:F29"/>
    <mergeCell ref="A32:B32"/>
    <mergeCell ref="C32:D32"/>
    <mergeCell ref="E32:F32"/>
    <mergeCell ref="A33:B33"/>
    <mergeCell ref="C33:D33"/>
    <mergeCell ref="E33:F33"/>
    <mergeCell ref="C36:D36"/>
    <mergeCell ref="E36:F36"/>
    <mergeCell ref="A37:B37"/>
    <mergeCell ref="C37:D37"/>
    <mergeCell ref="E37:F37"/>
    <mergeCell ref="E34:F34"/>
    <mergeCell ref="A35:B35"/>
    <mergeCell ref="C35:D35"/>
    <mergeCell ref="E35:F35"/>
    <mergeCell ref="A34:D34"/>
    <mergeCell ref="A5:F5"/>
    <mergeCell ref="A40:F40"/>
    <mergeCell ref="A41:F41"/>
    <mergeCell ref="A38:B38"/>
    <mergeCell ref="C38:D38"/>
    <mergeCell ref="E38:F38"/>
    <mergeCell ref="A39:B39"/>
    <mergeCell ref="C39:D39"/>
    <mergeCell ref="E39:F39"/>
    <mergeCell ref="A36:B36"/>
  </mergeCells>
  <printOptions horizontalCentered="1"/>
  <pageMargins left="0.3937007874015748" right="0.3937007874015748" top="0.3937007874015748" bottom="0.984251968503937" header="0.1968503937007874" footer="0.1968503937007874"/>
  <pageSetup firstPageNumber="9" useFirstPageNumber="1" horizontalDpi="300" verticalDpi="300" orientation="landscape" paperSize="9" r:id="rId1"/>
  <headerFooter alignWithMargins="0">
    <oddFooter>&amp;C &amp;P</oddFooter>
  </headerFooter>
</worksheet>
</file>

<file path=xl/worksheets/sheet12.xml><?xml version="1.0" encoding="utf-8"?>
<worksheet xmlns="http://schemas.openxmlformats.org/spreadsheetml/2006/main" xmlns:r="http://schemas.openxmlformats.org/officeDocument/2006/relationships">
  <dimension ref="A1:F39"/>
  <sheetViews>
    <sheetView showGridLines="0" zoomScalePageLayoutView="0" workbookViewId="0" topLeftCell="A1">
      <selection activeCell="A37" sqref="A37:E39"/>
    </sheetView>
  </sheetViews>
  <sheetFormatPr defaultColWidth="11.421875" defaultRowHeight="12.75"/>
  <cols>
    <col min="1" max="1" width="5.7109375" style="12" customWidth="1"/>
    <col min="2" max="2" width="50.7109375" style="12" customWidth="1"/>
    <col min="3" max="6" width="20.7109375" style="12" customWidth="1"/>
    <col min="7" max="16384" width="11.421875" style="12" customWidth="1"/>
  </cols>
  <sheetData>
    <row r="1" spans="1:6" ht="12.75">
      <c r="A1" s="338" t="s">
        <v>693</v>
      </c>
      <c r="B1" s="339"/>
      <c r="C1" s="339"/>
      <c r="D1" s="339"/>
      <c r="E1" s="339"/>
      <c r="F1" s="11" t="s">
        <v>495</v>
      </c>
    </row>
    <row r="2" spans="1:6" ht="12.75">
      <c r="A2" s="338" t="s">
        <v>748</v>
      </c>
      <c r="B2" s="339"/>
      <c r="C2" s="339"/>
      <c r="D2" s="339"/>
      <c r="E2" s="339"/>
      <c r="F2" s="11" t="s">
        <v>749</v>
      </c>
    </row>
    <row r="3" spans="1:6" ht="12.75">
      <c r="A3" s="398" t="s">
        <v>254</v>
      </c>
      <c r="B3" s="399"/>
      <c r="C3" s="399"/>
      <c r="D3" s="399"/>
      <c r="E3" s="399"/>
      <c r="F3" s="399"/>
    </row>
    <row r="4" spans="1:6" ht="11.25">
      <c r="A4" s="122" t="s">
        <v>696</v>
      </c>
      <c r="B4" s="13"/>
      <c r="C4" s="13" t="s">
        <v>698</v>
      </c>
      <c r="D4" s="13" t="s">
        <v>699</v>
      </c>
      <c r="E4" s="13" t="s">
        <v>700</v>
      </c>
      <c r="F4" s="13" t="s">
        <v>701</v>
      </c>
    </row>
    <row r="5" spans="1:6" ht="11.25">
      <c r="A5" s="123"/>
      <c r="B5" s="123"/>
      <c r="C5" s="123" t="s">
        <v>702</v>
      </c>
      <c r="D5" s="123"/>
      <c r="E5" s="123" t="s">
        <v>703</v>
      </c>
      <c r="F5" s="123" t="s">
        <v>704</v>
      </c>
    </row>
    <row r="6" spans="1:6" ht="11.25">
      <c r="A6" s="123"/>
      <c r="B6" s="123"/>
      <c r="C6" s="123" t="s">
        <v>494</v>
      </c>
      <c r="D6" s="123" t="s">
        <v>495</v>
      </c>
      <c r="E6" s="123" t="s">
        <v>259</v>
      </c>
      <c r="F6" s="123" t="s">
        <v>705</v>
      </c>
    </row>
    <row r="7" spans="1:6" ht="12.75">
      <c r="A7" s="329" t="s">
        <v>750</v>
      </c>
      <c r="B7" s="330"/>
      <c r="C7" s="19">
        <f>C8+C19+C22</f>
        <v>156146642.9</v>
      </c>
      <c r="D7" s="19">
        <f>D8+D19+D22</f>
        <v>0</v>
      </c>
      <c r="E7" s="19">
        <f>E8+E19+E22</f>
        <v>-2495075</v>
      </c>
      <c r="F7" s="19">
        <f aca="true" t="shared" si="0" ref="F7:F36">C7+D7+E7</f>
        <v>153651567.9</v>
      </c>
    </row>
    <row r="8" spans="1:6" ht="12.75">
      <c r="A8" s="329" t="s">
        <v>707</v>
      </c>
      <c r="B8" s="330"/>
      <c r="C8" s="19">
        <v>154630771.82</v>
      </c>
      <c r="D8" s="19">
        <v>0</v>
      </c>
      <c r="E8" s="19">
        <v>-2495075</v>
      </c>
      <c r="F8" s="19">
        <f t="shared" si="0"/>
        <v>152135696.82</v>
      </c>
    </row>
    <row r="9" spans="1:6" ht="11.25">
      <c r="A9" s="124" t="s">
        <v>708</v>
      </c>
      <c r="B9" s="125" t="s">
        <v>751</v>
      </c>
      <c r="C9" s="36">
        <v>0</v>
      </c>
      <c r="D9" s="36">
        <v>0</v>
      </c>
      <c r="E9" s="36">
        <v>0</v>
      </c>
      <c r="F9" s="36">
        <f t="shared" si="0"/>
        <v>0</v>
      </c>
    </row>
    <row r="10" spans="1:6" ht="11.25">
      <c r="A10" s="124" t="s">
        <v>710</v>
      </c>
      <c r="B10" s="125" t="s">
        <v>711</v>
      </c>
      <c r="C10" s="36">
        <v>0</v>
      </c>
      <c r="D10" s="36">
        <v>0</v>
      </c>
      <c r="E10" s="36">
        <v>0</v>
      </c>
      <c r="F10" s="36">
        <f t="shared" si="0"/>
        <v>0</v>
      </c>
    </row>
    <row r="11" spans="1:6" ht="11.25">
      <c r="A11" s="124" t="s">
        <v>712</v>
      </c>
      <c r="B11" s="125" t="s">
        <v>713</v>
      </c>
      <c r="C11" s="36">
        <v>23817550</v>
      </c>
      <c r="D11" s="36">
        <v>0</v>
      </c>
      <c r="E11" s="36">
        <v>0</v>
      </c>
      <c r="F11" s="36">
        <f t="shared" si="0"/>
        <v>23817550</v>
      </c>
    </row>
    <row r="12" spans="1:6" ht="11.25">
      <c r="A12" s="124" t="s">
        <v>714</v>
      </c>
      <c r="B12" s="125" t="s">
        <v>752</v>
      </c>
      <c r="C12" s="36">
        <v>9607000</v>
      </c>
      <c r="D12" s="36">
        <v>0</v>
      </c>
      <c r="E12" s="36">
        <v>-481754</v>
      </c>
      <c r="F12" s="36">
        <f t="shared" si="0"/>
        <v>9125246</v>
      </c>
    </row>
    <row r="13" spans="1:6" ht="11.25">
      <c r="A13" s="124" t="s">
        <v>716</v>
      </c>
      <c r="B13" s="125" t="s">
        <v>620</v>
      </c>
      <c r="C13" s="36">
        <v>46632221.82</v>
      </c>
      <c r="D13" s="36">
        <v>0</v>
      </c>
      <c r="E13" s="36">
        <v>3436679</v>
      </c>
      <c r="F13" s="36">
        <f t="shared" si="0"/>
        <v>50068900.82</v>
      </c>
    </row>
    <row r="14" spans="1:6" ht="11.25">
      <c r="A14" s="124" t="s">
        <v>717</v>
      </c>
      <c r="B14" s="125" t="s">
        <v>753</v>
      </c>
      <c r="C14" s="36">
        <v>8929000</v>
      </c>
      <c r="D14" s="36">
        <v>0</v>
      </c>
      <c r="E14" s="36">
        <v>0</v>
      </c>
      <c r="F14" s="36">
        <f t="shared" si="0"/>
        <v>8929000</v>
      </c>
    </row>
    <row r="15" spans="1:6" ht="11.25">
      <c r="A15" s="124" t="s">
        <v>719</v>
      </c>
      <c r="B15" s="125" t="s">
        <v>754</v>
      </c>
      <c r="C15" s="36">
        <v>63885000</v>
      </c>
      <c r="D15" s="36">
        <v>0</v>
      </c>
      <c r="E15" s="36">
        <v>-6500000</v>
      </c>
      <c r="F15" s="36">
        <f t="shared" si="0"/>
        <v>57385000</v>
      </c>
    </row>
    <row r="16" spans="1:6" ht="11.25">
      <c r="A16" s="124" t="s">
        <v>755</v>
      </c>
      <c r="B16" s="125" t="s">
        <v>756</v>
      </c>
      <c r="C16" s="36">
        <v>250000</v>
      </c>
      <c r="D16" s="36">
        <v>0</v>
      </c>
      <c r="E16" s="36">
        <v>1050000</v>
      </c>
      <c r="F16" s="36">
        <f t="shared" si="0"/>
        <v>1300000</v>
      </c>
    </row>
    <row r="17" spans="1:6" ht="11.25">
      <c r="A17" s="124" t="s">
        <v>721</v>
      </c>
      <c r="B17" s="125" t="s">
        <v>722</v>
      </c>
      <c r="C17" s="36">
        <v>1510000</v>
      </c>
      <c r="D17" s="36">
        <v>0</v>
      </c>
      <c r="E17" s="36">
        <v>0</v>
      </c>
      <c r="F17" s="36">
        <f t="shared" si="0"/>
        <v>1510000</v>
      </c>
    </row>
    <row r="18" spans="1:6" ht="11.25">
      <c r="A18" s="126" t="s">
        <v>723</v>
      </c>
      <c r="B18" s="127" t="s">
        <v>724</v>
      </c>
      <c r="C18" s="23">
        <v>0</v>
      </c>
      <c r="D18" s="23">
        <v>0</v>
      </c>
      <c r="E18" s="23">
        <v>0</v>
      </c>
      <c r="F18" s="23">
        <f t="shared" si="0"/>
        <v>0</v>
      </c>
    </row>
    <row r="19" spans="1:6" ht="12.75">
      <c r="A19" s="379" t="s">
        <v>725</v>
      </c>
      <c r="B19" s="380"/>
      <c r="C19" s="102">
        <v>1515871.08</v>
      </c>
      <c r="D19" s="102">
        <v>0</v>
      </c>
      <c r="E19" s="102">
        <v>0</v>
      </c>
      <c r="F19" s="102">
        <f t="shared" si="0"/>
        <v>1515871.08</v>
      </c>
    </row>
    <row r="20" spans="1:6" ht="11.25">
      <c r="A20" s="128" t="s">
        <v>675</v>
      </c>
      <c r="B20" s="129" t="s">
        <v>676</v>
      </c>
      <c r="C20" s="107">
        <v>0</v>
      </c>
      <c r="D20" s="107">
        <v>0</v>
      </c>
      <c r="E20" s="107">
        <v>0</v>
      </c>
      <c r="F20" s="107">
        <f t="shared" si="0"/>
        <v>0</v>
      </c>
    </row>
    <row r="21" spans="1:6" ht="11.25">
      <c r="A21" s="130" t="s">
        <v>677</v>
      </c>
      <c r="B21" s="131" t="s">
        <v>535</v>
      </c>
      <c r="C21" s="104">
        <v>1515871.08</v>
      </c>
      <c r="D21" s="104">
        <v>0</v>
      </c>
      <c r="E21" s="104">
        <v>0</v>
      </c>
      <c r="F21" s="104">
        <f t="shared" si="0"/>
        <v>1515871.08</v>
      </c>
    </row>
    <row r="22" spans="1:6" ht="11.25">
      <c r="A22" s="132" t="s">
        <v>681</v>
      </c>
      <c r="B22" s="133" t="s">
        <v>757</v>
      </c>
      <c r="C22" s="134">
        <v>0</v>
      </c>
      <c r="D22" s="134"/>
      <c r="E22" s="135">
        <v>0</v>
      </c>
      <c r="F22" s="135">
        <f t="shared" si="0"/>
        <v>0</v>
      </c>
    </row>
    <row r="23" spans="1:6" ht="12.75">
      <c r="A23" s="329" t="s">
        <v>758</v>
      </c>
      <c r="B23" s="330"/>
      <c r="C23" s="19">
        <f>C24+C33+C36</f>
        <v>260440875.9</v>
      </c>
      <c r="D23" s="19">
        <f>D24+D33+D36</f>
        <v>0</v>
      </c>
      <c r="E23" s="19">
        <f>E24+E33+E36</f>
        <v>4202254</v>
      </c>
      <c r="F23" s="19">
        <f t="shared" si="0"/>
        <v>264643129.9</v>
      </c>
    </row>
    <row r="24" spans="1:6" ht="12.75">
      <c r="A24" s="400" t="s">
        <v>707</v>
      </c>
      <c r="B24" s="346"/>
      <c r="C24" s="53">
        <v>149130499</v>
      </c>
      <c r="D24" s="53">
        <v>0</v>
      </c>
      <c r="E24" s="53">
        <v>31954408</v>
      </c>
      <c r="F24" s="53">
        <f t="shared" si="0"/>
        <v>181084907</v>
      </c>
    </row>
    <row r="25" spans="1:6" ht="11.25">
      <c r="A25" s="124" t="s">
        <v>759</v>
      </c>
      <c r="B25" s="125" t="s">
        <v>760</v>
      </c>
      <c r="C25" s="36">
        <v>31879149</v>
      </c>
      <c r="D25" s="36">
        <v>0</v>
      </c>
      <c r="E25" s="36">
        <v>470400</v>
      </c>
      <c r="F25" s="36">
        <f t="shared" si="0"/>
        <v>32349549</v>
      </c>
    </row>
    <row r="26" spans="1:6" ht="11.25">
      <c r="A26" s="124" t="s">
        <v>761</v>
      </c>
      <c r="B26" s="125" t="s">
        <v>762</v>
      </c>
      <c r="C26" s="36">
        <v>37907000</v>
      </c>
      <c r="D26" s="36">
        <v>0</v>
      </c>
      <c r="E26" s="36">
        <v>636754</v>
      </c>
      <c r="F26" s="36">
        <f t="shared" si="0"/>
        <v>38543754</v>
      </c>
    </row>
    <row r="27" spans="1:6" ht="11.25">
      <c r="A27" s="124" t="s">
        <v>763</v>
      </c>
      <c r="B27" s="125" t="s">
        <v>764</v>
      </c>
      <c r="C27" s="36">
        <v>0</v>
      </c>
      <c r="D27" s="36">
        <v>0</v>
      </c>
      <c r="E27" s="36">
        <v>0</v>
      </c>
      <c r="F27" s="36">
        <f t="shared" si="0"/>
        <v>0</v>
      </c>
    </row>
    <row r="28" spans="1:6" ht="11.25">
      <c r="A28" s="124" t="s">
        <v>765</v>
      </c>
      <c r="B28" s="125" t="s">
        <v>766</v>
      </c>
      <c r="C28" s="36">
        <v>69130850</v>
      </c>
      <c r="D28" s="36">
        <v>0</v>
      </c>
      <c r="E28" s="36">
        <v>10847254</v>
      </c>
      <c r="F28" s="36">
        <f t="shared" si="0"/>
        <v>79978104</v>
      </c>
    </row>
    <row r="29" spans="1:6" ht="11.25">
      <c r="A29" s="124" t="s">
        <v>767</v>
      </c>
      <c r="B29" s="125" t="s">
        <v>531</v>
      </c>
      <c r="C29" s="36">
        <v>45000</v>
      </c>
      <c r="D29" s="36">
        <v>0</v>
      </c>
      <c r="E29" s="36">
        <v>0</v>
      </c>
      <c r="F29" s="36">
        <f t="shared" si="0"/>
        <v>45000</v>
      </c>
    </row>
    <row r="30" spans="1:6" ht="11.25">
      <c r="A30" s="124" t="s">
        <v>768</v>
      </c>
      <c r="B30" s="125" t="s">
        <v>769</v>
      </c>
      <c r="C30" s="36">
        <v>10007500</v>
      </c>
      <c r="D30" s="36">
        <v>0</v>
      </c>
      <c r="E30" s="36">
        <v>0</v>
      </c>
      <c r="F30" s="36">
        <f t="shared" si="0"/>
        <v>10007500</v>
      </c>
    </row>
    <row r="31" spans="1:6" ht="11.25">
      <c r="A31" s="124" t="s">
        <v>770</v>
      </c>
      <c r="B31" s="125" t="s">
        <v>771</v>
      </c>
      <c r="C31" s="36">
        <v>161000</v>
      </c>
      <c r="D31" s="36">
        <v>0</v>
      </c>
      <c r="E31" s="36">
        <v>20000000</v>
      </c>
      <c r="F31" s="36">
        <f t="shared" si="0"/>
        <v>20161000</v>
      </c>
    </row>
    <row r="32" spans="1:6" ht="11.25">
      <c r="A32" s="126" t="s">
        <v>532</v>
      </c>
      <c r="B32" s="127" t="s">
        <v>533</v>
      </c>
      <c r="C32" s="23">
        <v>0</v>
      </c>
      <c r="D32" s="23">
        <v>0</v>
      </c>
      <c r="E32" s="23">
        <v>0</v>
      </c>
      <c r="F32" s="23">
        <f t="shared" si="0"/>
        <v>0</v>
      </c>
    </row>
    <row r="33" spans="1:6" ht="12.75">
      <c r="A33" s="379" t="s">
        <v>725</v>
      </c>
      <c r="B33" s="380"/>
      <c r="C33" s="102">
        <v>111310376.9</v>
      </c>
      <c r="D33" s="102">
        <v>0</v>
      </c>
      <c r="E33" s="102">
        <v>-27752154</v>
      </c>
      <c r="F33" s="102">
        <f t="shared" si="0"/>
        <v>83558222.9</v>
      </c>
    </row>
    <row r="34" spans="1:6" ht="11.25">
      <c r="A34" s="128" t="s">
        <v>534</v>
      </c>
      <c r="B34" s="129" t="s">
        <v>535</v>
      </c>
      <c r="C34" s="107">
        <v>21275674.29</v>
      </c>
      <c r="D34" s="107">
        <v>0</v>
      </c>
      <c r="E34" s="107">
        <v>0</v>
      </c>
      <c r="F34" s="107">
        <f t="shared" si="0"/>
        <v>21275674.29</v>
      </c>
    </row>
    <row r="35" spans="1:6" ht="11.25">
      <c r="A35" s="130" t="s">
        <v>538</v>
      </c>
      <c r="B35" s="131" t="s">
        <v>263</v>
      </c>
      <c r="C35" s="104">
        <v>90034702.61</v>
      </c>
      <c r="D35" s="104">
        <v>0</v>
      </c>
      <c r="E35" s="104">
        <v>-27752154</v>
      </c>
      <c r="F35" s="104">
        <f t="shared" si="0"/>
        <v>62282548.61</v>
      </c>
    </row>
    <row r="36" spans="1:6" ht="11.25">
      <c r="A36" s="44" t="s">
        <v>540</v>
      </c>
      <c r="B36" s="136" t="s">
        <v>757</v>
      </c>
      <c r="C36" s="20">
        <v>0</v>
      </c>
      <c r="D36" s="20"/>
      <c r="E36" s="19">
        <v>0</v>
      </c>
      <c r="F36" s="19">
        <f t="shared" si="0"/>
        <v>0</v>
      </c>
    </row>
    <row r="37" spans="1:5" ht="9.75" customHeight="1">
      <c r="A37" s="31" t="s">
        <v>772</v>
      </c>
      <c r="B37" s="31"/>
      <c r="C37" s="31"/>
      <c r="D37" s="31"/>
      <c r="E37" s="31"/>
    </row>
    <row r="38" spans="1:5" ht="9.75" customHeight="1">
      <c r="A38" s="31" t="s">
        <v>773</v>
      </c>
      <c r="B38" s="31"/>
      <c r="C38" s="31"/>
      <c r="D38" s="31"/>
      <c r="E38" s="31"/>
    </row>
    <row r="39" spans="1:5" ht="9.75" customHeight="1">
      <c r="A39" s="31"/>
      <c r="B39" s="31"/>
      <c r="C39" s="31"/>
      <c r="D39" s="31"/>
      <c r="E39" s="31"/>
    </row>
  </sheetData>
  <sheetProtection/>
  <mergeCells count="9">
    <mergeCell ref="A8:B8"/>
    <mergeCell ref="A7:B7"/>
    <mergeCell ref="A1:E1"/>
    <mergeCell ref="A2:E2"/>
    <mergeCell ref="A3:F3"/>
    <mergeCell ref="A33:B33"/>
    <mergeCell ref="A24:B24"/>
    <mergeCell ref="A23:B23"/>
    <mergeCell ref="A19:B19"/>
  </mergeCells>
  <printOptions horizontalCentered="1"/>
  <pageMargins left="0.3937007874015748" right="0.3937007874015748" top="0.3937007874015748" bottom="0.984251968503937" header="0.1968503937007874" footer="0.1968503937007874"/>
  <pageSetup firstPageNumber="10" useFirstPageNumber="1" horizontalDpi="300" verticalDpi="300" orientation="landscape" paperSize="9" r:id="rId1"/>
  <headerFooter alignWithMargins="0">
    <oddFooter>&amp;C &amp;P</oddFooter>
  </headerFooter>
</worksheet>
</file>

<file path=xl/worksheets/sheet13.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A38" sqref="A38:E40"/>
    </sheetView>
  </sheetViews>
  <sheetFormatPr defaultColWidth="11.421875" defaultRowHeight="12.75"/>
  <cols>
    <col min="1" max="1" width="5.7109375" style="12" customWidth="1"/>
    <col min="2" max="2" width="50.7109375" style="12" customWidth="1"/>
    <col min="3" max="6" width="20.7109375" style="12" customWidth="1"/>
    <col min="7" max="16384" width="11.421875" style="12" customWidth="1"/>
  </cols>
  <sheetData>
    <row r="1" spans="1:6" ht="12.75">
      <c r="A1" s="338" t="s">
        <v>693</v>
      </c>
      <c r="B1" s="339"/>
      <c r="C1" s="339"/>
      <c r="D1" s="339"/>
      <c r="E1" s="339"/>
      <c r="F1" s="11" t="s">
        <v>495</v>
      </c>
    </row>
    <row r="2" spans="1:6" ht="12.75">
      <c r="A2" s="338" t="s">
        <v>694</v>
      </c>
      <c r="B2" s="339"/>
      <c r="C2" s="339"/>
      <c r="D2" s="339"/>
      <c r="E2" s="339"/>
      <c r="F2" s="11" t="s">
        <v>695</v>
      </c>
    </row>
    <row r="3" spans="1:6" ht="12.75">
      <c r="A3" s="398" t="s">
        <v>253</v>
      </c>
      <c r="B3" s="399"/>
      <c r="C3" s="399"/>
      <c r="D3" s="399"/>
      <c r="E3" s="399"/>
      <c r="F3" s="399"/>
    </row>
    <row r="4" spans="1:6" ht="11.25">
      <c r="A4" s="122" t="s">
        <v>696</v>
      </c>
      <c r="B4" s="13" t="s">
        <v>697</v>
      </c>
      <c r="C4" s="13" t="s">
        <v>698</v>
      </c>
      <c r="D4" s="13" t="s">
        <v>699</v>
      </c>
      <c r="E4" s="13" t="s">
        <v>700</v>
      </c>
      <c r="F4" s="13" t="s">
        <v>701</v>
      </c>
    </row>
    <row r="5" spans="1:6" ht="11.25">
      <c r="A5" s="123"/>
      <c r="B5" s="123"/>
      <c r="C5" s="123" t="s">
        <v>702</v>
      </c>
      <c r="D5" s="123"/>
      <c r="E5" s="123" t="s">
        <v>703</v>
      </c>
      <c r="F5" s="123" t="s">
        <v>704</v>
      </c>
    </row>
    <row r="6" spans="1:6" ht="11.25">
      <c r="A6" s="123"/>
      <c r="B6" s="123"/>
      <c r="C6" s="123" t="s">
        <v>494</v>
      </c>
      <c r="D6" s="123" t="s">
        <v>495</v>
      </c>
      <c r="E6" s="123" t="s">
        <v>259</v>
      </c>
      <c r="F6" s="123" t="s">
        <v>705</v>
      </c>
    </row>
    <row r="7" spans="1:6" ht="12.75">
      <c r="A7" s="329" t="s">
        <v>706</v>
      </c>
      <c r="B7" s="330"/>
      <c r="C7" s="19">
        <f>C8+C18+C22+C23</f>
        <v>156146642.9</v>
      </c>
      <c r="D7" s="19">
        <f>D8+D18+D22+D23</f>
        <v>0</v>
      </c>
      <c r="E7" s="19">
        <f>E8+E18+E22+E23</f>
        <v>-2495075</v>
      </c>
      <c r="F7" s="19">
        <f aca="true" t="shared" si="0" ref="F7:F37">C7+D7+E7</f>
        <v>153651567.9</v>
      </c>
    </row>
    <row r="8" spans="1:6" ht="12.75">
      <c r="A8" s="329" t="s">
        <v>707</v>
      </c>
      <c r="B8" s="330"/>
      <c r="C8" s="19">
        <v>44836266</v>
      </c>
      <c r="D8" s="19">
        <v>0</v>
      </c>
      <c r="E8" s="19">
        <v>25257079</v>
      </c>
      <c r="F8" s="19">
        <f t="shared" si="0"/>
        <v>70093345</v>
      </c>
    </row>
    <row r="9" spans="1:6" ht="11.25">
      <c r="A9" s="124" t="s">
        <v>708</v>
      </c>
      <c r="B9" s="125" t="s">
        <v>709</v>
      </c>
      <c r="C9" s="36">
        <v>3800000</v>
      </c>
      <c r="D9" s="36">
        <v>0</v>
      </c>
      <c r="E9" s="36">
        <v>0</v>
      </c>
      <c r="F9" s="36">
        <f t="shared" si="0"/>
        <v>3800000</v>
      </c>
    </row>
    <row r="10" spans="1:6" ht="11.25">
      <c r="A10" s="124" t="s">
        <v>710</v>
      </c>
      <c r="B10" s="125" t="s">
        <v>711</v>
      </c>
      <c r="C10" s="36">
        <v>39204821</v>
      </c>
      <c r="D10" s="36">
        <v>0</v>
      </c>
      <c r="E10" s="36">
        <v>1886679</v>
      </c>
      <c r="F10" s="36">
        <f t="shared" si="0"/>
        <v>41091500</v>
      </c>
    </row>
    <row r="11" spans="1:6" ht="11.25">
      <c r="A11" s="124" t="s">
        <v>712</v>
      </c>
      <c r="B11" s="125" t="s">
        <v>713</v>
      </c>
      <c r="C11" s="36">
        <v>0</v>
      </c>
      <c r="D11" s="36">
        <v>0</v>
      </c>
      <c r="E11" s="36">
        <v>23000000</v>
      </c>
      <c r="F11" s="36">
        <f t="shared" si="0"/>
        <v>23000000</v>
      </c>
    </row>
    <row r="12" spans="1:6" ht="11.25">
      <c r="A12" s="124" t="s">
        <v>714</v>
      </c>
      <c r="B12" s="125" t="s">
        <v>715</v>
      </c>
      <c r="C12" s="36">
        <v>0</v>
      </c>
      <c r="D12" s="36">
        <v>0</v>
      </c>
      <c r="E12" s="36">
        <v>0</v>
      </c>
      <c r="F12" s="36">
        <f t="shared" si="0"/>
        <v>0</v>
      </c>
    </row>
    <row r="13" spans="1:6" ht="11.25">
      <c r="A13" s="124" t="s">
        <v>716</v>
      </c>
      <c r="B13" s="125"/>
      <c r="C13" s="36">
        <v>0</v>
      </c>
      <c r="D13" s="36">
        <v>0</v>
      </c>
      <c r="E13" s="36">
        <v>0</v>
      </c>
      <c r="F13" s="36">
        <f t="shared" si="0"/>
        <v>0</v>
      </c>
    </row>
    <row r="14" spans="1:6" ht="11.25">
      <c r="A14" s="124" t="s">
        <v>717</v>
      </c>
      <c r="B14" s="125" t="s">
        <v>718</v>
      </c>
      <c r="C14" s="36">
        <v>0</v>
      </c>
      <c r="D14" s="36">
        <v>0</v>
      </c>
      <c r="E14" s="36">
        <v>0</v>
      </c>
      <c r="F14" s="36">
        <f t="shared" si="0"/>
        <v>0</v>
      </c>
    </row>
    <row r="15" spans="1:6" ht="11.25">
      <c r="A15" s="124" t="s">
        <v>719</v>
      </c>
      <c r="B15" s="125" t="s">
        <v>720</v>
      </c>
      <c r="C15" s="36">
        <v>0</v>
      </c>
      <c r="D15" s="36">
        <v>0</v>
      </c>
      <c r="E15" s="36">
        <v>0</v>
      </c>
      <c r="F15" s="36">
        <f t="shared" si="0"/>
        <v>0</v>
      </c>
    </row>
    <row r="16" spans="1:6" ht="11.25">
      <c r="A16" s="124" t="s">
        <v>721</v>
      </c>
      <c r="B16" s="125" t="s">
        <v>722</v>
      </c>
      <c r="C16" s="36">
        <v>1831445</v>
      </c>
      <c r="D16" s="36">
        <v>0</v>
      </c>
      <c r="E16" s="36">
        <v>370400</v>
      </c>
      <c r="F16" s="36">
        <f t="shared" si="0"/>
        <v>2201845</v>
      </c>
    </row>
    <row r="17" spans="1:6" ht="11.25">
      <c r="A17" s="126" t="s">
        <v>723</v>
      </c>
      <c r="B17" s="127" t="s">
        <v>724</v>
      </c>
      <c r="C17" s="23">
        <v>0</v>
      </c>
      <c r="D17" s="23">
        <v>0</v>
      </c>
      <c r="E17" s="23">
        <v>0</v>
      </c>
      <c r="F17" s="23">
        <f t="shared" si="0"/>
        <v>0</v>
      </c>
    </row>
    <row r="18" spans="1:6" ht="12.75">
      <c r="A18" s="379" t="s">
        <v>725</v>
      </c>
      <c r="B18" s="380"/>
      <c r="C18" s="102">
        <v>111310376.9</v>
      </c>
      <c r="D18" s="102">
        <v>0</v>
      </c>
      <c r="E18" s="102">
        <v>-27752154</v>
      </c>
      <c r="F18" s="102">
        <f t="shared" si="0"/>
        <v>83558222.9</v>
      </c>
    </row>
    <row r="19" spans="1:6" ht="11.25">
      <c r="A19" s="128" t="s">
        <v>675</v>
      </c>
      <c r="B19" s="129" t="s">
        <v>676</v>
      </c>
      <c r="C19" s="107">
        <v>0</v>
      </c>
      <c r="D19" s="107">
        <v>0</v>
      </c>
      <c r="E19" s="107">
        <v>0</v>
      </c>
      <c r="F19" s="107">
        <f t="shared" si="0"/>
        <v>0</v>
      </c>
    </row>
    <row r="20" spans="1:6" ht="11.25">
      <c r="A20" s="128" t="s">
        <v>677</v>
      </c>
      <c r="B20" s="129" t="s">
        <v>535</v>
      </c>
      <c r="C20" s="107">
        <v>21275674.29</v>
      </c>
      <c r="D20" s="107">
        <v>0</v>
      </c>
      <c r="E20" s="107">
        <v>0</v>
      </c>
      <c r="F20" s="107">
        <f t="shared" si="0"/>
        <v>21275674.29</v>
      </c>
    </row>
    <row r="21" spans="1:6" ht="11.25">
      <c r="A21" s="130" t="s">
        <v>680</v>
      </c>
      <c r="B21" s="131" t="s">
        <v>548</v>
      </c>
      <c r="C21" s="104">
        <v>90034702.61</v>
      </c>
      <c r="D21" s="104">
        <v>0</v>
      </c>
      <c r="E21" s="104">
        <v>-27752154</v>
      </c>
      <c r="F21" s="104">
        <f t="shared" si="0"/>
        <v>62282548.61</v>
      </c>
    </row>
    <row r="22" spans="1:6" ht="11.25">
      <c r="A22" s="132" t="s">
        <v>683</v>
      </c>
      <c r="B22" s="133" t="s">
        <v>726</v>
      </c>
      <c r="C22" s="134"/>
      <c r="D22" s="134"/>
      <c r="E22" s="135">
        <v>0</v>
      </c>
      <c r="F22" s="135">
        <f t="shared" si="0"/>
        <v>0</v>
      </c>
    </row>
    <row r="23" spans="1:6" ht="11.25">
      <c r="A23" s="132" t="s">
        <v>681</v>
      </c>
      <c r="B23" s="133" t="s">
        <v>727</v>
      </c>
      <c r="C23" s="134">
        <v>0</v>
      </c>
      <c r="D23" s="134"/>
      <c r="E23" s="135">
        <v>0</v>
      </c>
      <c r="F23" s="135">
        <f t="shared" si="0"/>
        <v>0</v>
      </c>
    </row>
    <row r="24" spans="1:6" ht="12.75">
      <c r="A24" s="329" t="s">
        <v>728</v>
      </c>
      <c r="B24" s="330"/>
      <c r="C24" s="19">
        <f>C25+C35+C37</f>
        <v>260440875.9</v>
      </c>
      <c r="D24" s="19">
        <f>D25+D35+D37</f>
        <v>0</v>
      </c>
      <c r="E24" s="19">
        <f>E25+E35+E37</f>
        <v>4202254</v>
      </c>
      <c r="F24" s="19">
        <f t="shared" si="0"/>
        <v>264643129.9</v>
      </c>
    </row>
    <row r="25" spans="1:6" ht="12.75">
      <c r="A25" s="400" t="s">
        <v>707</v>
      </c>
      <c r="B25" s="346"/>
      <c r="C25" s="53">
        <v>258925004.82</v>
      </c>
      <c r="D25" s="53">
        <v>0</v>
      </c>
      <c r="E25" s="53">
        <v>4202254</v>
      </c>
      <c r="F25" s="53">
        <f t="shared" si="0"/>
        <v>263127258.82</v>
      </c>
    </row>
    <row r="26" spans="1:6" ht="11.25">
      <c r="A26" s="124" t="s">
        <v>729</v>
      </c>
      <c r="B26" s="125" t="s">
        <v>730</v>
      </c>
      <c r="C26" s="36">
        <v>120000</v>
      </c>
      <c r="D26" s="36">
        <v>0</v>
      </c>
      <c r="E26" s="36">
        <v>0</v>
      </c>
      <c r="F26" s="36">
        <f t="shared" si="0"/>
        <v>120000</v>
      </c>
    </row>
    <row r="27" spans="1:6" ht="11.25">
      <c r="A27" s="124" t="s">
        <v>731</v>
      </c>
      <c r="B27" s="125" t="s">
        <v>732</v>
      </c>
      <c r="C27" s="36">
        <v>165970000</v>
      </c>
      <c r="D27" s="36">
        <v>0</v>
      </c>
      <c r="E27" s="36">
        <v>-200000</v>
      </c>
      <c r="F27" s="36">
        <f t="shared" si="0"/>
        <v>165770000</v>
      </c>
    </row>
    <row r="28" spans="1:6" ht="11.25">
      <c r="A28" s="124" t="s">
        <v>733</v>
      </c>
      <c r="B28" s="125" t="s">
        <v>734</v>
      </c>
      <c r="C28" s="36">
        <v>17886978</v>
      </c>
      <c r="D28" s="36">
        <v>0</v>
      </c>
      <c r="E28" s="36">
        <v>0</v>
      </c>
      <c r="F28" s="36">
        <f t="shared" si="0"/>
        <v>17886978</v>
      </c>
    </row>
    <row r="29" spans="1:6" ht="11.25">
      <c r="A29" s="124" t="s">
        <v>735</v>
      </c>
      <c r="B29" s="125" t="s">
        <v>527</v>
      </c>
      <c r="C29" s="36">
        <v>74484047.99</v>
      </c>
      <c r="D29" s="36">
        <v>0</v>
      </c>
      <c r="E29" s="36">
        <v>4402254</v>
      </c>
      <c r="F29" s="36">
        <f t="shared" si="0"/>
        <v>78886301.99</v>
      </c>
    </row>
    <row r="30" spans="1:6" ht="11.25">
      <c r="A30" s="124" t="s">
        <v>736</v>
      </c>
      <c r="B30" s="125" t="s">
        <v>737</v>
      </c>
      <c r="C30" s="36">
        <v>121700</v>
      </c>
      <c r="D30" s="36">
        <v>0</v>
      </c>
      <c r="E30" s="36">
        <v>0</v>
      </c>
      <c r="F30" s="36">
        <f t="shared" si="0"/>
        <v>121700</v>
      </c>
    </row>
    <row r="31" spans="1:6" ht="11.25">
      <c r="A31" s="124" t="s">
        <v>738</v>
      </c>
      <c r="B31" s="125" t="s">
        <v>739</v>
      </c>
      <c r="C31" s="36">
        <v>324338.83</v>
      </c>
      <c r="D31" s="36">
        <v>0</v>
      </c>
      <c r="E31" s="36">
        <v>0</v>
      </c>
      <c r="F31" s="36">
        <f t="shared" si="0"/>
        <v>324338.83</v>
      </c>
    </row>
    <row r="32" spans="1:6" ht="11.25">
      <c r="A32" s="124" t="s">
        <v>740</v>
      </c>
      <c r="B32" s="125" t="s">
        <v>741</v>
      </c>
      <c r="C32" s="36">
        <v>17940</v>
      </c>
      <c r="D32" s="36">
        <v>0</v>
      </c>
      <c r="E32" s="36">
        <v>0</v>
      </c>
      <c r="F32" s="36">
        <f t="shared" si="0"/>
        <v>17940</v>
      </c>
    </row>
    <row r="33" spans="1:6" ht="11.25">
      <c r="A33" s="124" t="s">
        <v>742</v>
      </c>
      <c r="B33" s="125" t="s">
        <v>743</v>
      </c>
      <c r="C33" s="36">
        <v>0</v>
      </c>
      <c r="D33" s="36">
        <v>0</v>
      </c>
      <c r="E33" s="36">
        <v>0</v>
      </c>
      <c r="F33" s="36">
        <f t="shared" si="0"/>
        <v>0</v>
      </c>
    </row>
    <row r="34" spans="1:6" ht="11.25">
      <c r="A34" s="126" t="s">
        <v>532</v>
      </c>
      <c r="B34" s="127" t="s">
        <v>533</v>
      </c>
      <c r="C34" s="23">
        <v>0</v>
      </c>
      <c r="D34" s="23">
        <v>0</v>
      </c>
      <c r="E34" s="23">
        <v>0</v>
      </c>
      <c r="F34" s="23">
        <f t="shared" si="0"/>
        <v>0</v>
      </c>
    </row>
    <row r="35" spans="1:6" ht="12.75">
      <c r="A35" s="379" t="s">
        <v>725</v>
      </c>
      <c r="B35" s="380"/>
      <c r="C35" s="102">
        <v>1515871.08</v>
      </c>
      <c r="D35" s="102">
        <v>0</v>
      </c>
      <c r="E35" s="102">
        <v>0</v>
      </c>
      <c r="F35" s="102">
        <f t="shared" si="0"/>
        <v>1515871.08</v>
      </c>
    </row>
    <row r="36" spans="1:6" ht="11.25">
      <c r="A36" s="130" t="s">
        <v>534</v>
      </c>
      <c r="B36" s="131" t="s">
        <v>535</v>
      </c>
      <c r="C36" s="104">
        <v>1515871.08</v>
      </c>
      <c r="D36" s="104">
        <v>0</v>
      </c>
      <c r="E36" s="104">
        <v>0</v>
      </c>
      <c r="F36" s="104">
        <f t="shared" si="0"/>
        <v>1515871.08</v>
      </c>
    </row>
    <row r="37" spans="1:6" ht="11.25">
      <c r="A37" s="44" t="s">
        <v>540</v>
      </c>
      <c r="B37" s="136" t="s">
        <v>727</v>
      </c>
      <c r="C37" s="20">
        <v>0</v>
      </c>
      <c r="D37" s="20"/>
      <c r="E37" s="19">
        <v>0</v>
      </c>
      <c r="F37" s="19">
        <f t="shared" si="0"/>
        <v>0</v>
      </c>
    </row>
    <row r="38" spans="1:5" ht="9.75" customHeight="1">
      <c r="A38" s="31" t="s">
        <v>744</v>
      </c>
      <c r="B38" s="31"/>
      <c r="C38" s="31"/>
      <c r="D38" s="31"/>
      <c r="E38" s="31"/>
    </row>
    <row r="39" spans="1:5" ht="9.75" customHeight="1">
      <c r="A39" s="31" t="s">
        <v>745</v>
      </c>
      <c r="B39" s="31"/>
      <c r="C39" s="31"/>
      <c r="D39" s="31"/>
      <c r="E39" s="31"/>
    </row>
    <row r="40" spans="1:5" ht="9.75" customHeight="1">
      <c r="A40" s="31" t="s">
        <v>746</v>
      </c>
      <c r="B40" s="31"/>
      <c r="C40" s="31"/>
      <c r="D40" s="31"/>
      <c r="E40" s="31"/>
    </row>
    <row r="41" ht="11.25">
      <c r="A41" s="12" t="s">
        <v>747</v>
      </c>
    </row>
  </sheetData>
  <sheetProtection/>
  <mergeCells count="9">
    <mergeCell ref="A8:B8"/>
    <mergeCell ref="A7:B7"/>
    <mergeCell ref="A1:E1"/>
    <mergeCell ref="A2:E2"/>
    <mergeCell ref="A3:F3"/>
    <mergeCell ref="A35:B35"/>
    <mergeCell ref="A25:B25"/>
    <mergeCell ref="A24:B24"/>
    <mergeCell ref="A18:B18"/>
  </mergeCells>
  <printOptions horizontalCentered="1"/>
  <pageMargins left="0.3937007874015748" right="0.3937007874015748" top="0.3937007874015748" bottom="0.984251968503937" header="0.1968503937007874" footer="0.1968503937007874"/>
  <pageSetup firstPageNumber="11" useFirstPageNumber="1" horizontalDpi="300" verticalDpi="300" orientation="landscape" paperSize="9" r:id="rId1"/>
  <headerFooter alignWithMargins="0">
    <oddFooter>&amp;C &amp;P</oddFooter>
  </headerFooter>
</worksheet>
</file>

<file path=xl/worksheets/sheet14.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B8" sqref="B8:H8"/>
    </sheetView>
  </sheetViews>
  <sheetFormatPr defaultColWidth="11.421875" defaultRowHeight="12.75"/>
  <cols>
    <col min="1" max="1" width="2.57421875" style="115" customWidth="1"/>
    <col min="2" max="3" width="11.421875" style="115" customWidth="1"/>
    <col min="4" max="4" width="14.28125" style="115" customWidth="1"/>
    <col min="5" max="5" width="23.00390625" style="115" customWidth="1"/>
    <col min="6" max="6" width="22.140625" style="115" customWidth="1"/>
    <col min="7" max="7" width="30.00390625" style="115" customWidth="1"/>
    <col min="8" max="8" width="7.140625" style="115" customWidth="1"/>
    <col min="9" max="16384" width="11.421875" style="115" customWidth="1"/>
  </cols>
  <sheetData>
    <row r="1" spans="1:8" ht="12.75" customHeight="1">
      <c r="A1" s="410" t="s">
        <v>258</v>
      </c>
      <c r="B1" s="411"/>
      <c r="C1" s="411"/>
      <c r="D1" s="411"/>
      <c r="E1" s="411"/>
      <c r="F1" s="411"/>
      <c r="G1" s="411"/>
      <c r="H1" s="114" t="s">
        <v>259</v>
      </c>
    </row>
    <row r="2" spans="1:8" ht="12.75">
      <c r="A2" s="410"/>
      <c r="B2" s="411"/>
      <c r="C2" s="411"/>
      <c r="D2" s="411"/>
      <c r="E2" s="411"/>
      <c r="F2" s="411"/>
      <c r="G2" s="411"/>
      <c r="H2" s="114"/>
    </row>
    <row r="3" ht="13.5" thickBot="1"/>
    <row r="4" spans="1:8" ht="13.5" thickTop="1">
      <c r="A4" s="116"/>
      <c r="B4" s="412" t="s">
        <v>689</v>
      </c>
      <c r="C4" s="412"/>
      <c r="D4" s="412"/>
      <c r="E4" s="412"/>
      <c r="F4" s="412"/>
      <c r="G4" s="412"/>
      <c r="H4" s="413"/>
    </row>
    <row r="5" spans="1:8" ht="12.75">
      <c r="A5" s="117"/>
      <c r="B5" s="401" t="s">
        <v>690</v>
      </c>
      <c r="C5" s="401"/>
      <c r="D5" s="401"/>
      <c r="E5" s="401"/>
      <c r="F5" s="401"/>
      <c r="G5" s="401"/>
      <c r="H5" s="402"/>
    </row>
    <row r="6" spans="1:8" ht="12.75">
      <c r="A6" s="117"/>
      <c r="B6" s="409" t="s">
        <v>120</v>
      </c>
      <c r="C6" s="409"/>
      <c r="D6" s="409"/>
      <c r="E6" s="409"/>
      <c r="F6" s="409"/>
      <c r="G6" s="409"/>
      <c r="H6" s="414"/>
    </row>
    <row r="7" spans="1:8" ht="12.75">
      <c r="A7" s="117"/>
      <c r="B7" s="409" t="s">
        <v>121</v>
      </c>
      <c r="C7" s="409"/>
      <c r="D7" s="409"/>
      <c r="E7" s="409"/>
      <c r="F7" s="409"/>
      <c r="G7" s="409"/>
      <c r="H7" s="414"/>
    </row>
    <row r="8" spans="1:8" ht="12.75">
      <c r="A8" s="117"/>
      <c r="B8" s="409" t="s">
        <v>691</v>
      </c>
      <c r="C8" s="401"/>
      <c r="D8" s="401"/>
      <c r="E8" s="401"/>
      <c r="F8" s="401"/>
      <c r="G8" s="401"/>
      <c r="H8" s="402"/>
    </row>
    <row r="9" spans="1:8" ht="12.75">
      <c r="A9" s="117"/>
      <c r="B9" s="401"/>
      <c r="C9" s="401"/>
      <c r="D9" s="401"/>
      <c r="E9" s="401"/>
      <c r="F9" s="401"/>
      <c r="G9" s="401"/>
      <c r="H9" s="402"/>
    </row>
    <row r="10" spans="1:8" ht="12.75">
      <c r="A10" s="117"/>
      <c r="B10" s="401" t="s">
        <v>692</v>
      </c>
      <c r="C10" s="401"/>
      <c r="D10" s="401"/>
      <c r="E10" s="401"/>
      <c r="F10" s="401"/>
      <c r="G10" s="401"/>
      <c r="H10" s="402"/>
    </row>
    <row r="11" spans="1:8" ht="12.75">
      <c r="A11" s="117"/>
      <c r="B11" s="401"/>
      <c r="C11" s="401"/>
      <c r="D11" s="401"/>
      <c r="E11" s="401"/>
      <c r="F11" s="401"/>
      <c r="G11" s="401"/>
      <c r="H11" s="402"/>
    </row>
    <row r="12" spans="1:8" ht="12" customHeight="1">
      <c r="A12" s="117"/>
      <c r="B12" s="401" t="s">
        <v>173</v>
      </c>
      <c r="C12" s="401"/>
      <c r="D12" s="401"/>
      <c r="E12" s="401"/>
      <c r="F12" s="401"/>
      <c r="G12" s="401"/>
      <c r="H12" s="402"/>
    </row>
    <row r="13" spans="1:8" ht="12" customHeight="1">
      <c r="A13" s="117"/>
      <c r="B13" s="407" t="s">
        <v>174</v>
      </c>
      <c r="C13" s="407"/>
      <c r="D13" s="407"/>
      <c r="E13" s="407"/>
      <c r="F13" s="407"/>
      <c r="G13" s="407"/>
      <c r="H13" s="408"/>
    </row>
    <row r="14" spans="1:8" ht="12" customHeight="1">
      <c r="A14" s="117"/>
      <c r="B14" s="118"/>
      <c r="C14" s="118"/>
      <c r="D14" s="118"/>
      <c r="E14" s="118"/>
      <c r="F14" s="118"/>
      <c r="G14" s="118"/>
      <c r="H14" s="119"/>
    </row>
    <row r="15" spans="1:8" ht="12.75">
      <c r="A15" s="117"/>
      <c r="B15" s="401"/>
      <c r="C15" s="401"/>
      <c r="D15" s="401"/>
      <c r="E15" s="401"/>
      <c r="F15" s="401"/>
      <c r="G15" s="401"/>
      <c r="H15" s="402"/>
    </row>
    <row r="16" spans="1:8" ht="12.75">
      <c r="A16" s="117"/>
      <c r="B16" s="405"/>
      <c r="C16" s="406"/>
      <c r="D16" s="406"/>
      <c r="E16" s="406"/>
      <c r="F16" s="406"/>
      <c r="G16" s="406"/>
      <c r="H16" s="120"/>
    </row>
    <row r="17" spans="1:8" ht="13.5" thickBot="1">
      <c r="A17" s="121"/>
      <c r="B17" s="403"/>
      <c r="C17" s="403"/>
      <c r="D17" s="403"/>
      <c r="E17" s="403"/>
      <c r="F17" s="403"/>
      <c r="G17" s="403"/>
      <c r="H17" s="404"/>
    </row>
    <row r="18" ht="13.5" thickTop="1"/>
  </sheetData>
  <sheetProtection/>
  <mergeCells count="15">
    <mergeCell ref="B8:H8"/>
    <mergeCell ref="B9:H9"/>
    <mergeCell ref="B10:H10"/>
    <mergeCell ref="A1:G1"/>
    <mergeCell ref="B4:H4"/>
    <mergeCell ref="B6:H6"/>
    <mergeCell ref="B7:H7"/>
    <mergeCell ref="A2:G2"/>
    <mergeCell ref="B5:H5"/>
    <mergeCell ref="B15:H15"/>
    <mergeCell ref="B17:H17"/>
    <mergeCell ref="B16:G16"/>
    <mergeCell ref="B11:H11"/>
    <mergeCell ref="B13:H13"/>
    <mergeCell ref="B12:H12"/>
  </mergeCells>
  <printOptions horizontalCentered="1"/>
  <pageMargins left="0.7874015748031497" right="0.7874015748031497" top="0.984251968503937" bottom="0.984251968503937" header="0.5118110236220472" footer="0.5118110236220472"/>
  <pageSetup firstPageNumber="12" useFirstPageNumber="1" horizontalDpi="600" verticalDpi="600" orientation="landscape" paperSize="9" r:id="rId1"/>
  <headerFooter alignWithMargins="0">
    <oddFooter>&amp;C &amp;P</oddFooter>
  </headerFooter>
</worksheet>
</file>

<file path=xl/worksheets/sheet15.xml><?xml version="1.0" encoding="utf-8"?>
<worksheet xmlns="http://schemas.openxmlformats.org/spreadsheetml/2006/main" xmlns:r="http://schemas.openxmlformats.org/officeDocument/2006/relationships">
  <dimension ref="A1:N38"/>
  <sheetViews>
    <sheetView showGridLines="0" zoomScalePageLayoutView="0" workbookViewId="0" topLeftCell="A1">
      <selection activeCell="B4" sqref="B4:B28 B31:B32"/>
    </sheetView>
  </sheetViews>
  <sheetFormatPr defaultColWidth="11.421875" defaultRowHeight="12.75"/>
  <cols>
    <col min="1" max="1" width="4.7109375" style="31" customWidth="1"/>
    <col min="2" max="2" width="32.7109375" style="31" customWidth="1"/>
    <col min="3" max="14" width="9.7109375" style="31" customWidth="1"/>
    <col min="15" max="16384" width="11.421875" style="31" customWidth="1"/>
  </cols>
  <sheetData>
    <row r="1" spans="1:14" ht="12.75">
      <c r="A1" s="419" t="s">
        <v>258</v>
      </c>
      <c r="B1" s="339"/>
      <c r="C1" s="339"/>
      <c r="D1" s="339"/>
      <c r="E1" s="339"/>
      <c r="F1" s="339"/>
      <c r="G1" s="339"/>
      <c r="H1" s="339"/>
      <c r="I1" s="339"/>
      <c r="J1" s="339"/>
      <c r="K1" s="339"/>
      <c r="L1" s="339"/>
      <c r="M1" s="339"/>
      <c r="N1" s="74" t="s">
        <v>259</v>
      </c>
    </row>
    <row r="2" spans="1:14" ht="12.75">
      <c r="A2" s="419" t="s">
        <v>655</v>
      </c>
      <c r="B2" s="339"/>
      <c r="C2" s="339"/>
      <c r="D2" s="339"/>
      <c r="E2" s="339"/>
      <c r="F2" s="339"/>
      <c r="G2" s="339"/>
      <c r="H2" s="339"/>
      <c r="I2" s="339"/>
      <c r="J2" s="339"/>
      <c r="K2" s="339"/>
      <c r="L2" s="339"/>
      <c r="M2" s="339"/>
      <c r="N2" s="74" t="s">
        <v>656</v>
      </c>
    </row>
    <row r="3" spans="1:14" ht="9">
      <c r="A3" s="75"/>
      <c r="B3" s="75"/>
      <c r="C3" s="75"/>
      <c r="D3" s="75"/>
      <c r="E3" s="75"/>
      <c r="F3" s="75"/>
      <c r="G3" s="75"/>
      <c r="H3" s="75"/>
      <c r="I3" s="75"/>
      <c r="J3" s="75"/>
      <c r="K3" s="75"/>
      <c r="L3" s="75"/>
      <c r="M3" s="75"/>
      <c r="N3" s="75"/>
    </row>
    <row r="4" spans="1:14" ht="9">
      <c r="A4" s="76"/>
      <c r="B4" s="49"/>
      <c r="C4" s="418" t="s">
        <v>274</v>
      </c>
      <c r="D4" s="418"/>
      <c r="E4" s="418" t="s">
        <v>481</v>
      </c>
      <c r="F4" s="418"/>
      <c r="G4" s="418" t="s">
        <v>482</v>
      </c>
      <c r="H4" s="418"/>
      <c r="I4" s="418" t="s">
        <v>483</v>
      </c>
      <c r="J4" s="418"/>
      <c r="K4" s="418" t="s">
        <v>484</v>
      </c>
      <c r="L4" s="418"/>
      <c r="M4" s="418" t="s">
        <v>332</v>
      </c>
      <c r="N4" s="418"/>
    </row>
    <row r="5" spans="1:14" ht="9">
      <c r="A5" s="77" t="s">
        <v>238</v>
      </c>
      <c r="B5" s="68" t="s">
        <v>485</v>
      </c>
      <c r="C5" s="417" t="s">
        <v>277</v>
      </c>
      <c r="D5" s="417"/>
      <c r="E5" s="417" t="s">
        <v>486</v>
      </c>
      <c r="F5" s="417"/>
      <c r="G5" s="417" t="s">
        <v>487</v>
      </c>
      <c r="H5" s="417"/>
      <c r="I5" s="417" t="s">
        <v>488</v>
      </c>
      <c r="J5" s="417"/>
      <c r="K5" s="417" t="s">
        <v>489</v>
      </c>
      <c r="L5" s="417"/>
      <c r="M5" s="417"/>
      <c r="N5" s="417"/>
    </row>
    <row r="6" spans="1:14" ht="9">
      <c r="A6" s="78"/>
      <c r="B6" s="68"/>
      <c r="C6" s="417" t="s">
        <v>280</v>
      </c>
      <c r="D6" s="417"/>
      <c r="E6" s="417"/>
      <c r="F6" s="417"/>
      <c r="G6" s="417" t="s">
        <v>490</v>
      </c>
      <c r="H6" s="417"/>
      <c r="I6" s="417" t="s">
        <v>491</v>
      </c>
      <c r="J6" s="417"/>
      <c r="K6" s="417" t="s">
        <v>492</v>
      </c>
      <c r="L6" s="417"/>
      <c r="M6" s="417"/>
      <c r="N6" s="417"/>
    </row>
    <row r="7" spans="1:14" ht="9">
      <c r="A7" s="78"/>
      <c r="B7" s="68"/>
      <c r="C7" s="417"/>
      <c r="D7" s="417"/>
      <c r="E7" s="417"/>
      <c r="F7" s="417"/>
      <c r="G7" s="417"/>
      <c r="H7" s="417"/>
      <c r="I7" s="417"/>
      <c r="J7" s="417"/>
      <c r="K7" s="417" t="s">
        <v>493</v>
      </c>
      <c r="L7" s="417"/>
      <c r="M7" s="417"/>
      <c r="N7" s="417"/>
    </row>
    <row r="8" spans="1:14" ht="9">
      <c r="A8" s="78"/>
      <c r="B8" s="68"/>
      <c r="C8" s="417" t="s">
        <v>494</v>
      </c>
      <c r="D8" s="417"/>
      <c r="E8" s="417" t="s">
        <v>495</v>
      </c>
      <c r="F8" s="417"/>
      <c r="G8" s="417"/>
      <c r="H8" s="417"/>
      <c r="I8" s="417" t="s">
        <v>259</v>
      </c>
      <c r="J8" s="417"/>
      <c r="K8" s="417" t="s">
        <v>496</v>
      </c>
      <c r="L8" s="417"/>
      <c r="M8" s="417" t="s">
        <v>497</v>
      </c>
      <c r="N8" s="417"/>
    </row>
    <row r="9" spans="1:14" ht="9">
      <c r="A9" s="79"/>
      <c r="B9" s="51"/>
      <c r="C9" s="74" t="s">
        <v>228</v>
      </c>
      <c r="D9" s="74" t="s">
        <v>231</v>
      </c>
      <c r="E9" s="74" t="s">
        <v>228</v>
      </c>
      <c r="F9" s="74" t="s">
        <v>231</v>
      </c>
      <c r="G9" s="74" t="s">
        <v>228</v>
      </c>
      <c r="H9" s="74" t="s">
        <v>231</v>
      </c>
      <c r="I9" s="74" t="s">
        <v>228</v>
      </c>
      <c r="J9" s="74" t="s">
        <v>231</v>
      </c>
      <c r="K9" s="74" t="s">
        <v>228</v>
      </c>
      <c r="L9" s="74" t="s">
        <v>231</v>
      </c>
      <c r="M9" s="74" t="s">
        <v>228</v>
      </c>
      <c r="N9" s="74" t="s">
        <v>231</v>
      </c>
    </row>
    <row r="10" spans="1:14" ht="9">
      <c r="A10" s="80" t="s">
        <v>657</v>
      </c>
      <c r="B10" s="81" t="s">
        <v>499</v>
      </c>
      <c r="C10" s="82">
        <f aca="true" t="shared" si="0" ref="C10:N10">SUM(C11:C20)</f>
        <v>130813221.82</v>
      </c>
      <c r="D10" s="82">
        <f t="shared" si="0"/>
        <v>41036266</v>
      </c>
      <c r="E10" s="82">
        <f t="shared" si="0"/>
        <v>0</v>
      </c>
      <c r="F10" s="82">
        <f t="shared" si="0"/>
        <v>0</v>
      </c>
      <c r="G10" s="82">
        <f t="shared" si="0"/>
        <v>-2495075</v>
      </c>
      <c r="H10" s="82">
        <f t="shared" si="0"/>
        <v>2257079</v>
      </c>
      <c r="I10" s="82">
        <f t="shared" si="0"/>
        <v>0</v>
      </c>
      <c r="J10" s="82">
        <f t="shared" si="0"/>
        <v>0</v>
      </c>
      <c r="K10" s="82">
        <f t="shared" si="0"/>
        <v>-2495075</v>
      </c>
      <c r="L10" s="82">
        <f t="shared" si="0"/>
        <v>2257079</v>
      </c>
      <c r="M10" s="82">
        <f t="shared" si="0"/>
        <v>128318146.82</v>
      </c>
      <c r="N10" s="82">
        <f t="shared" si="0"/>
        <v>43293345</v>
      </c>
    </row>
    <row r="11" spans="1:14" ht="9">
      <c r="A11" s="83" t="s">
        <v>658</v>
      </c>
      <c r="B11" s="84" t="s">
        <v>501</v>
      </c>
      <c r="C11" s="85">
        <v>12180000</v>
      </c>
      <c r="D11" s="85">
        <v>7000000</v>
      </c>
      <c r="E11" s="85">
        <v>0</v>
      </c>
      <c r="F11" s="85">
        <v>0</v>
      </c>
      <c r="G11" s="85">
        <v>1901679</v>
      </c>
      <c r="H11" s="85">
        <v>1886679</v>
      </c>
      <c r="I11" s="85">
        <v>0</v>
      </c>
      <c r="J11" s="85">
        <v>0</v>
      </c>
      <c r="K11" s="85">
        <f aca="true" t="shared" si="1" ref="K11:K20">E11+G11</f>
        <v>1901679</v>
      </c>
      <c r="L11" s="85">
        <f aca="true" t="shared" si="2" ref="L11:L20">F11+H11</f>
        <v>1886679</v>
      </c>
      <c r="M11" s="85">
        <f aca="true" t="shared" si="3" ref="M11:M20">K11+C11</f>
        <v>14081679</v>
      </c>
      <c r="N11" s="85">
        <f aca="true" t="shared" si="4" ref="N11:N20">L11+D11</f>
        <v>8886679</v>
      </c>
    </row>
    <row r="12" spans="1:14" ht="18">
      <c r="A12" s="83" t="s">
        <v>659</v>
      </c>
      <c r="B12" s="84" t="s">
        <v>503</v>
      </c>
      <c r="C12" s="85">
        <v>5486000</v>
      </c>
      <c r="D12" s="85">
        <v>0</v>
      </c>
      <c r="E12" s="85">
        <v>0</v>
      </c>
      <c r="F12" s="85">
        <v>0</v>
      </c>
      <c r="G12" s="85">
        <v>-496754</v>
      </c>
      <c r="H12" s="85">
        <v>0</v>
      </c>
      <c r="I12" s="85">
        <v>0</v>
      </c>
      <c r="J12" s="85">
        <v>0</v>
      </c>
      <c r="K12" s="85">
        <f t="shared" si="1"/>
        <v>-496754</v>
      </c>
      <c r="L12" s="85">
        <f t="shared" si="2"/>
        <v>0</v>
      </c>
      <c r="M12" s="85">
        <f t="shared" si="3"/>
        <v>4989246</v>
      </c>
      <c r="N12" s="85">
        <f t="shared" si="4"/>
        <v>0</v>
      </c>
    </row>
    <row r="13" spans="1:14" ht="9">
      <c r="A13" s="83" t="s">
        <v>660</v>
      </c>
      <c r="B13" s="84" t="s">
        <v>505</v>
      </c>
      <c r="C13" s="85">
        <v>30827000</v>
      </c>
      <c r="D13" s="85">
        <v>31697021</v>
      </c>
      <c r="E13" s="85">
        <v>0</v>
      </c>
      <c r="F13" s="85">
        <v>0</v>
      </c>
      <c r="G13" s="85">
        <v>0</v>
      </c>
      <c r="H13" s="85">
        <v>0</v>
      </c>
      <c r="I13" s="85">
        <v>0</v>
      </c>
      <c r="J13" s="85">
        <v>0</v>
      </c>
      <c r="K13" s="85">
        <f t="shared" si="1"/>
        <v>0</v>
      </c>
      <c r="L13" s="85">
        <f t="shared" si="2"/>
        <v>0</v>
      </c>
      <c r="M13" s="85">
        <f t="shared" si="3"/>
        <v>30827000</v>
      </c>
      <c r="N13" s="85">
        <f t="shared" si="4"/>
        <v>31697021</v>
      </c>
    </row>
    <row r="14" spans="1:14" ht="9">
      <c r="A14" s="83" t="s">
        <v>661</v>
      </c>
      <c r="B14" s="84" t="s">
        <v>507</v>
      </c>
      <c r="C14" s="85">
        <v>4712000</v>
      </c>
      <c r="D14" s="85">
        <v>0</v>
      </c>
      <c r="E14" s="85">
        <v>0</v>
      </c>
      <c r="F14" s="85">
        <v>0</v>
      </c>
      <c r="G14" s="85">
        <v>200000</v>
      </c>
      <c r="H14" s="85">
        <v>0</v>
      </c>
      <c r="I14" s="85">
        <v>0</v>
      </c>
      <c r="J14" s="85">
        <v>0</v>
      </c>
      <c r="K14" s="85">
        <f t="shared" si="1"/>
        <v>200000</v>
      </c>
      <c r="L14" s="85">
        <f t="shared" si="2"/>
        <v>0</v>
      </c>
      <c r="M14" s="85">
        <f t="shared" si="3"/>
        <v>4912000</v>
      </c>
      <c r="N14" s="85">
        <f t="shared" si="4"/>
        <v>0</v>
      </c>
    </row>
    <row r="15" spans="1:14" ht="9">
      <c r="A15" s="83" t="s">
        <v>662</v>
      </c>
      <c r="B15" s="84" t="s">
        <v>509</v>
      </c>
      <c r="C15" s="85">
        <v>1344000</v>
      </c>
      <c r="D15" s="85">
        <v>0</v>
      </c>
      <c r="E15" s="85">
        <v>0</v>
      </c>
      <c r="F15" s="85">
        <v>0</v>
      </c>
      <c r="G15" s="85">
        <v>0</v>
      </c>
      <c r="H15" s="85">
        <v>0</v>
      </c>
      <c r="I15" s="85">
        <v>0</v>
      </c>
      <c r="J15" s="85">
        <v>0</v>
      </c>
      <c r="K15" s="85">
        <f t="shared" si="1"/>
        <v>0</v>
      </c>
      <c r="L15" s="85">
        <f t="shared" si="2"/>
        <v>0</v>
      </c>
      <c r="M15" s="85">
        <f t="shared" si="3"/>
        <v>1344000</v>
      </c>
      <c r="N15" s="85">
        <f t="shared" si="4"/>
        <v>0</v>
      </c>
    </row>
    <row r="16" spans="1:14" ht="9">
      <c r="A16" s="83" t="s">
        <v>663</v>
      </c>
      <c r="B16" s="84" t="s">
        <v>511</v>
      </c>
      <c r="C16" s="85">
        <v>13190073</v>
      </c>
      <c r="D16" s="85">
        <v>0</v>
      </c>
      <c r="E16" s="85">
        <v>0</v>
      </c>
      <c r="F16" s="85">
        <v>0</v>
      </c>
      <c r="G16" s="85">
        <v>1050000</v>
      </c>
      <c r="H16" s="85">
        <v>0</v>
      </c>
      <c r="I16" s="85">
        <v>0</v>
      </c>
      <c r="J16" s="85">
        <v>0</v>
      </c>
      <c r="K16" s="85">
        <f t="shared" si="1"/>
        <v>1050000</v>
      </c>
      <c r="L16" s="85">
        <f t="shared" si="2"/>
        <v>0</v>
      </c>
      <c r="M16" s="85">
        <f t="shared" si="3"/>
        <v>14240073</v>
      </c>
      <c r="N16" s="85">
        <f t="shared" si="4"/>
        <v>0</v>
      </c>
    </row>
    <row r="17" spans="1:14" ht="9">
      <c r="A17" s="86" t="s">
        <v>664</v>
      </c>
      <c r="B17" s="87" t="s">
        <v>513</v>
      </c>
      <c r="C17" s="88">
        <v>0</v>
      </c>
      <c r="D17" s="88">
        <v>0</v>
      </c>
      <c r="E17" s="88">
        <v>0</v>
      </c>
      <c r="F17" s="88">
        <v>0</v>
      </c>
      <c r="G17" s="88">
        <v>0</v>
      </c>
      <c r="H17" s="88">
        <v>0</v>
      </c>
      <c r="I17" s="88">
        <v>0</v>
      </c>
      <c r="J17" s="88">
        <v>0</v>
      </c>
      <c r="K17" s="88">
        <f t="shared" si="1"/>
        <v>0</v>
      </c>
      <c r="L17" s="88">
        <f t="shared" si="2"/>
        <v>0</v>
      </c>
      <c r="M17" s="88">
        <f t="shared" si="3"/>
        <v>0</v>
      </c>
      <c r="N17" s="88">
        <f t="shared" si="4"/>
        <v>0</v>
      </c>
    </row>
    <row r="18" spans="1:14" ht="9">
      <c r="A18" s="83" t="s">
        <v>665</v>
      </c>
      <c r="B18" s="84" t="s">
        <v>515</v>
      </c>
      <c r="C18" s="85">
        <v>15990748.82</v>
      </c>
      <c r="D18" s="85">
        <v>507800</v>
      </c>
      <c r="E18" s="85">
        <v>0</v>
      </c>
      <c r="F18" s="85">
        <v>0</v>
      </c>
      <c r="G18" s="85">
        <v>-1500000</v>
      </c>
      <c r="H18" s="85">
        <v>0</v>
      </c>
      <c r="I18" s="85">
        <v>0</v>
      </c>
      <c r="J18" s="85">
        <v>0</v>
      </c>
      <c r="K18" s="85">
        <f t="shared" si="1"/>
        <v>-1500000</v>
      </c>
      <c r="L18" s="85">
        <f t="shared" si="2"/>
        <v>0</v>
      </c>
      <c r="M18" s="85">
        <f t="shared" si="3"/>
        <v>14490748.82</v>
      </c>
      <c r="N18" s="85">
        <f t="shared" si="4"/>
        <v>507800</v>
      </c>
    </row>
    <row r="19" spans="1:14" ht="9">
      <c r="A19" s="83" t="s">
        <v>666</v>
      </c>
      <c r="B19" s="84" t="s">
        <v>517</v>
      </c>
      <c r="C19" s="85">
        <v>29619000</v>
      </c>
      <c r="D19" s="85">
        <v>0</v>
      </c>
      <c r="E19" s="85">
        <v>0</v>
      </c>
      <c r="F19" s="85">
        <v>0</v>
      </c>
      <c r="G19" s="85">
        <v>-5000000</v>
      </c>
      <c r="H19" s="85">
        <v>0</v>
      </c>
      <c r="I19" s="85">
        <v>0</v>
      </c>
      <c r="J19" s="85">
        <v>0</v>
      </c>
      <c r="K19" s="85">
        <f t="shared" si="1"/>
        <v>-5000000</v>
      </c>
      <c r="L19" s="85">
        <f t="shared" si="2"/>
        <v>0</v>
      </c>
      <c r="M19" s="85">
        <f t="shared" si="3"/>
        <v>24619000</v>
      </c>
      <c r="N19" s="85">
        <f t="shared" si="4"/>
        <v>0</v>
      </c>
    </row>
    <row r="20" spans="1:14" ht="9">
      <c r="A20" s="83" t="s">
        <v>667</v>
      </c>
      <c r="B20" s="84" t="s">
        <v>519</v>
      </c>
      <c r="C20" s="85">
        <v>17464400</v>
      </c>
      <c r="D20" s="85">
        <v>1831445</v>
      </c>
      <c r="E20" s="85">
        <v>0</v>
      </c>
      <c r="F20" s="85">
        <v>0</v>
      </c>
      <c r="G20" s="85">
        <v>1350000</v>
      </c>
      <c r="H20" s="85">
        <v>370400</v>
      </c>
      <c r="I20" s="85">
        <v>0</v>
      </c>
      <c r="J20" s="85">
        <v>0</v>
      </c>
      <c r="K20" s="85">
        <f t="shared" si="1"/>
        <v>1350000</v>
      </c>
      <c r="L20" s="85">
        <f t="shared" si="2"/>
        <v>370400</v>
      </c>
      <c r="M20" s="85">
        <f t="shared" si="3"/>
        <v>18814400</v>
      </c>
      <c r="N20" s="85">
        <f t="shared" si="4"/>
        <v>2201845</v>
      </c>
    </row>
    <row r="21" spans="1:14" ht="9">
      <c r="A21" s="80" t="s">
        <v>668</v>
      </c>
      <c r="B21" s="81" t="s">
        <v>669</v>
      </c>
      <c r="C21" s="82">
        <f aca="true" t="shared" si="5" ref="C21:N21">SUM(C22:C26)</f>
        <v>25333421.08</v>
      </c>
      <c r="D21" s="82">
        <f t="shared" si="5"/>
        <v>25075674.29</v>
      </c>
      <c r="E21" s="82">
        <f t="shared" si="5"/>
        <v>0</v>
      </c>
      <c r="F21" s="82">
        <f t="shared" si="5"/>
        <v>0</v>
      </c>
      <c r="G21" s="82">
        <f t="shared" si="5"/>
        <v>0</v>
      </c>
      <c r="H21" s="82">
        <f t="shared" si="5"/>
        <v>23000000</v>
      </c>
      <c r="I21" s="82">
        <f t="shared" si="5"/>
        <v>0</v>
      </c>
      <c r="J21" s="82">
        <f t="shared" si="5"/>
        <v>0</v>
      </c>
      <c r="K21" s="82">
        <f t="shared" si="5"/>
        <v>0</v>
      </c>
      <c r="L21" s="82">
        <f t="shared" si="5"/>
        <v>23000000</v>
      </c>
      <c r="M21" s="82">
        <f t="shared" si="5"/>
        <v>25333421.08</v>
      </c>
      <c r="N21" s="82">
        <f t="shared" si="5"/>
        <v>48075674.29</v>
      </c>
    </row>
    <row r="22" spans="1:14" ht="9">
      <c r="A22" s="83" t="s">
        <v>670</v>
      </c>
      <c r="B22" s="84" t="s">
        <v>671</v>
      </c>
      <c r="C22" s="85">
        <v>0</v>
      </c>
      <c r="D22" s="85">
        <v>0</v>
      </c>
      <c r="E22" s="85">
        <v>0</v>
      </c>
      <c r="F22" s="85">
        <v>0</v>
      </c>
      <c r="G22" s="85">
        <v>0</v>
      </c>
      <c r="H22" s="85">
        <v>0</v>
      </c>
      <c r="I22" s="85">
        <v>0</v>
      </c>
      <c r="J22" s="85">
        <v>0</v>
      </c>
      <c r="K22" s="85">
        <f aca="true" t="shared" si="6" ref="K22:L28">E22+G22</f>
        <v>0</v>
      </c>
      <c r="L22" s="85">
        <f t="shared" si="6"/>
        <v>0</v>
      </c>
      <c r="M22" s="85">
        <f aca="true" t="shared" si="7" ref="M22:N28">K22+C22</f>
        <v>0</v>
      </c>
      <c r="N22" s="85">
        <f t="shared" si="7"/>
        <v>0</v>
      </c>
    </row>
    <row r="23" spans="1:14" ht="9">
      <c r="A23" s="83" t="s">
        <v>672</v>
      </c>
      <c r="B23" s="84" t="s">
        <v>527</v>
      </c>
      <c r="C23" s="85">
        <v>0</v>
      </c>
      <c r="D23" s="85">
        <v>3800000</v>
      </c>
      <c r="E23" s="85">
        <v>0</v>
      </c>
      <c r="F23" s="85">
        <v>0</v>
      </c>
      <c r="G23" s="85">
        <v>0</v>
      </c>
      <c r="H23" s="85">
        <v>0</v>
      </c>
      <c r="I23" s="85">
        <v>0</v>
      </c>
      <c r="J23" s="85">
        <v>0</v>
      </c>
      <c r="K23" s="85">
        <f t="shared" si="6"/>
        <v>0</v>
      </c>
      <c r="L23" s="85">
        <f t="shared" si="6"/>
        <v>0</v>
      </c>
      <c r="M23" s="85">
        <f t="shared" si="7"/>
        <v>0</v>
      </c>
      <c r="N23" s="85">
        <f t="shared" si="7"/>
        <v>3800000</v>
      </c>
    </row>
    <row r="24" spans="1:14" ht="18">
      <c r="A24" s="83" t="s">
        <v>673</v>
      </c>
      <c r="B24" s="84" t="s">
        <v>674</v>
      </c>
      <c r="C24" s="85">
        <v>23817550</v>
      </c>
      <c r="D24" s="85">
        <v>0</v>
      </c>
      <c r="E24" s="85">
        <v>0</v>
      </c>
      <c r="F24" s="85">
        <v>0</v>
      </c>
      <c r="G24" s="85">
        <v>0</v>
      </c>
      <c r="H24" s="85">
        <v>23000000</v>
      </c>
      <c r="I24" s="85">
        <v>0</v>
      </c>
      <c r="J24" s="85">
        <v>0</v>
      </c>
      <c r="K24" s="85">
        <f t="shared" si="6"/>
        <v>0</v>
      </c>
      <c r="L24" s="85">
        <f t="shared" si="6"/>
        <v>23000000</v>
      </c>
      <c r="M24" s="85">
        <f t="shared" si="7"/>
        <v>23817550</v>
      </c>
      <c r="N24" s="85">
        <f t="shared" si="7"/>
        <v>23000000</v>
      </c>
    </row>
    <row r="25" spans="1:14" ht="9">
      <c r="A25" s="89" t="s">
        <v>675</v>
      </c>
      <c r="B25" s="90" t="s">
        <v>676</v>
      </c>
      <c r="C25" s="91">
        <v>0</v>
      </c>
      <c r="D25" s="91">
        <v>0</v>
      </c>
      <c r="E25" s="91">
        <v>0</v>
      </c>
      <c r="F25" s="91">
        <v>0</v>
      </c>
      <c r="G25" s="91">
        <v>0</v>
      </c>
      <c r="H25" s="91">
        <v>0</v>
      </c>
      <c r="I25" s="91">
        <v>0</v>
      </c>
      <c r="J25" s="91">
        <v>0</v>
      </c>
      <c r="K25" s="91">
        <f t="shared" si="6"/>
        <v>0</v>
      </c>
      <c r="L25" s="91">
        <f t="shared" si="6"/>
        <v>0</v>
      </c>
      <c r="M25" s="91">
        <f t="shared" si="7"/>
        <v>0</v>
      </c>
      <c r="N25" s="91">
        <f t="shared" si="7"/>
        <v>0</v>
      </c>
    </row>
    <row r="26" spans="1:14" ht="9">
      <c r="A26" s="89" t="s">
        <v>677</v>
      </c>
      <c r="B26" s="90" t="s">
        <v>535</v>
      </c>
      <c r="C26" s="91">
        <v>1515871.08</v>
      </c>
      <c r="D26" s="91">
        <v>21275674.29</v>
      </c>
      <c r="E26" s="91">
        <v>0</v>
      </c>
      <c r="F26" s="91">
        <v>0</v>
      </c>
      <c r="G26" s="91">
        <v>0</v>
      </c>
      <c r="H26" s="91">
        <v>0</v>
      </c>
      <c r="I26" s="91">
        <v>0</v>
      </c>
      <c r="J26" s="91">
        <v>0</v>
      </c>
      <c r="K26" s="91">
        <f t="shared" si="6"/>
        <v>0</v>
      </c>
      <c r="L26" s="91">
        <f t="shared" si="6"/>
        <v>0</v>
      </c>
      <c r="M26" s="91">
        <f t="shared" si="7"/>
        <v>1515871.08</v>
      </c>
      <c r="N26" s="91">
        <f t="shared" si="7"/>
        <v>21275674.29</v>
      </c>
    </row>
    <row r="27" spans="1:14" ht="18">
      <c r="A27" s="92" t="s">
        <v>678</v>
      </c>
      <c r="B27" s="93" t="s">
        <v>679</v>
      </c>
      <c r="C27" s="82">
        <v>0</v>
      </c>
      <c r="D27" s="94">
        <v>0</v>
      </c>
      <c r="E27" s="94">
        <v>0</v>
      </c>
      <c r="F27" s="94">
        <v>0</v>
      </c>
      <c r="G27" s="82">
        <v>0</v>
      </c>
      <c r="H27" s="94">
        <v>0</v>
      </c>
      <c r="I27" s="82">
        <v>0</v>
      </c>
      <c r="J27" s="94">
        <v>0</v>
      </c>
      <c r="K27" s="82">
        <f t="shared" si="6"/>
        <v>0</v>
      </c>
      <c r="L27" s="94">
        <f t="shared" si="6"/>
        <v>0</v>
      </c>
      <c r="M27" s="82">
        <f t="shared" si="7"/>
        <v>0</v>
      </c>
      <c r="N27" s="94">
        <f t="shared" si="7"/>
        <v>0</v>
      </c>
    </row>
    <row r="28" spans="1:14" ht="18">
      <c r="A28" s="95" t="s">
        <v>680</v>
      </c>
      <c r="B28" s="113" t="s">
        <v>548</v>
      </c>
      <c r="C28" s="98">
        <v>0</v>
      </c>
      <c r="D28" s="97">
        <v>90034702.61</v>
      </c>
      <c r="E28" s="98">
        <v>0</v>
      </c>
      <c r="F28" s="98">
        <v>0</v>
      </c>
      <c r="G28" s="98">
        <v>0</v>
      </c>
      <c r="H28" s="97">
        <v>-27752154</v>
      </c>
      <c r="I28" s="98">
        <v>0</v>
      </c>
      <c r="J28" s="97">
        <v>0</v>
      </c>
      <c r="K28" s="98">
        <f t="shared" si="6"/>
        <v>0</v>
      </c>
      <c r="L28" s="97">
        <f t="shared" si="6"/>
        <v>-27752154</v>
      </c>
      <c r="M28" s="98">
        <f t="shared" si="7"/>
        <v>0</v>
      </c>
      <c r="N28" s="97">
        <f t="shared" si="7"/>
        <v>62282548.61</v>
      </c>
    </row>
    <row r="29" spans="1:14" ht="12.75">
      <c r="A29" s="420" t="s">
        <v>539</v>
      </c>
      <c r="B29" s="330"/>
      <c r="C29" s="82">
        <f aca="true" t="shared" si="8" ref="C29:N29">C28+C27+C21+C10</f>
        <v>156146642.89999998</v>
      </c>
      <c r="D29" s="82">
        <f t="shared" si="8"/>
        <v>156146642.9</v>
      </c>
      <c r="E29" s="82">
        <f t="shared" si="8"/>
        <v>0</v>
      </c>
      <c r="F29" s="82">
        <f t="shared" si="8"/>
        <v>0</v>
      </c>
      <c r="G29" s="82">
        <f t="shared" si="8"/>
        <v>-2495075</v>
      </c>
      <c r="H29" s="82">
        <f t="shared" si="8"/>
        <v>-2495075</v>
      </c>
      <c r="I29" s="82">
        <f t="shared" si="8"/>
        <v>0</v>
      </c>
      <c r="J29" s="82">
        <f t="shared" si="8"/>
        <v>0</v>
      </c>
      <c r="K29" s="82">
        <f t="shared" si="8"/>
        <v>-2495075</v>
      </c>
      <c r="L29" s="82">
        <f t="shared" si="8"/>
        <v>-2495075</v>
      </c>
      <c r="M29" s="82">
        <f t="shared" si="8"/>
        <v>153651567.89999998</v>
      </c>
      <c r="N29" s="82">
        <f t="shared" si="8"/>
        <v>153651567.9</v>
      </c>
    </row>
    <row r="30" spans="3:14" ht="9">
      <c r="C30" s="99"/>
      <c r="D30" s="99"/>
      <c r="E30" s="99"/>
      <c r="F30" s="99"/>
      <c r="G30" s="99"/>
      <c r="H30" s="99"/>
      <c r="I30" s="99"/>
      <c r="J30" s="99"/>
      <c r="K30" s="99"/>
      <c r="L30" s="99"/>
      <c r="M30" s="99">
        <f aca="true" t="shared" si="9" ref="M30:N33">K30+C30</f>
        <v>0</v>
      </c>
      <c r="N30" s="99">
        <f t="shared" si="9"/>
        <v>0</v>
      </c>
    </row>
    <row r="31" spans="1:14" ht="9">
      <c r="A31" s="80" t="s">
        <v>681</v>
      </c>
      <c r="B31" s="81" t="s">
        <v>682</v>
      </c>
      <c r="C31" s="94">
        <v>0</v>
      </c>
      <c r="D31" s="94">
        <v>0</v>
      </c>
      <c r="E31" s="94">
        <v>0</v>
      </c>
      <c r="F31" s="94">
        <v>0</v>
      </c>
      <c r="G31" s="94">
        <v>0</v>
      </c>
      <c r="H31" s="94">
        <v>0</v>
      </c>
      <c r="I31" s="94">
        <v>0</v>
      </c>
      <c r="J31" s="94">
        <v>0</v>
      </c>
      <c r="K31" s="82">
        <v>0</v>
      </c>
      <c r="L31" s="82">
        <v>0</v>
      </c>
      <c r="M31" s="82">
        <f t="shared" si="9"/>
        <v>0</v>
      </c>
      <c r="N31" s="82">
        <f t="shared" si="9"/>
        <v>0</v>
      </c>
    </row>
    <row r="32" spans="1:14" ht="9">
      <c r="A32" s="80" t="s">
        <v>683</v>
      </c>
      <c r="B32" s="81" t="s">
        <v>684</v>
      </c>
      <c r="C32" s="94">
        <v>0</v>
      </c>
      <c r="D32" s="94">
        <v>0</v>
      </c>
      <c r="E32" s="94">
        <v>0</v>
      </c>
      <c r="F32" s="94">
        <v>0</v>
      </c>
      <c r="G32" s="94">
        <v>0</v>
      </c>
      <c r="H32" s="94">
        <v>0</v>
      </c>
      <c r="I32" s="94">
        <v>0</v>
      </c>
      <c r="J32" s="94">
        <v>0</v>
      </c>
      <c r="K32" s="94">
        <v>0</v>
      </c>
      <c r="L32" s="82">
        <v>0</v>
      </c>
      <c r="M32" s="94">
        <f t="shared" si="9"/>
        <v>0</v>
      </c>
      <c r="N32" s="82">
        <f t="shared" si="9"/>
        <v>0</v>
      </c>
    </row>
    <row r="33" spans="3:14" ht="9">
      <c r="C33" s="99"/>
      <c r="D33" s="99"/>
      <c r="E33" s="99"/>
      <c r="F33" s="99"/>
      <c r="G33" s="99"/>
      <c r="H33" s="99"/>
      <c r="I33" s="99"/>
      <c r="J33" s="99"/>
      <c r="K33" s="99"/>
      <c r="L33" s="99"/>
      <c r="M33" s="99">
        <f t="shared" si="9"/>
        <v>0</v>
      </c>
      <c r="N33" s="99">
        <f t="shared" si="9"/>
        <v>0</v>
      </c>
    </row>
    <row r="34" spans="1:14" ht="12.75">
      <c r="A34" s="419" t="s">
        <v>332</v>
      </c>
      <c r="B34" s="339"/>
      <c r="C34" s="82">
        <f aca="true" t="shared" si="10" ref="C34:N34">C29+C31+C32</f>
        <v>156146642.89999998</v>
      </c>
      <c r="D34" s="82">
        <f t="shared" si="10"/>
        <v>156146642.9</v>
      </c>
      <c r="E34" s="82">
        <f t="shared" si="10"/>
        <v>0</v>
      </c>
      <c r="F34" s="82">
        <f t="shared" si="10"/>
        <v>0</v>
      </c>
      <c r="G34" s="82">
        <f t="shared" si="10"/>
        <v>-2495075</v>
      </c>
      <c r="H34" s="82">
        <f t="shared" si="10"/>
        <v>-2495075</v>
      </c>
      <c r="I34" s="82">
        <f t="shared" si="10"/>
        <v>0</v>
      </c>
      <c r="J34" s="82">
        <f t="shared" si="10"/>
        <v>0</v>
      </c>
      <c r="K34" s="82">
        <f t="shared" si="10"/>
        <v>-2495075</v>
      </c>
      <c r="L34" s="82">
        <f t="shared" si="10"/>
        <v>-2495075</v>
      </c>
      <c r="M34" s="82">
        <f t="shared" si="10"/>
        <v>153651567.89999998</v>
      </c>
      <c r="N34" s="82">
        <f t="shared" si="10"/>
        <v>153651567.9</v>
      </c>
    </row>
    <row r="35" spans="1:14" ht="7.5" customHeight="1">
      <c r="A35" s="415" t="s">
        <v>685</v>
      </c>
      <c r="B35" s="415"/>
      <c r="C35" s="415"/>
      <c r="D35" s="415"/>
      <c r="E35" s="415"/>
      <c r="F35" s="415"/>
      <c r="G35" s="415"/>
      <c r="H35" s="415"/>
      <c r="I35" s="415"/>
      <c r="J35" s="415"/>
      <c r="K35" s="415"/>
      <c r="L35" s="415"/>
      <c r="M35" s="415"/>
      <c r="N35" s="415"/>
    </row>
    <row r="36" spans="1:14" ht="7.5" customHeight="1">
      <c r="A36" s="416" t="s">
        <v>686</v>
      </c>
      <c r="B36" s="416"/>
      <c r="C36" s="416"/>
      <c r="D36" s="416"/>
      <c r="E36" s="416"/>
      <c r="F36" s="416"/>
      <c r="G36" s="416"/>
      <c r="H36" s="416"/>
      <c r="I36" s="416"/>
      <c r="J36" s="416"/>
      <c r="K36" s="416"/>
      <c r="L36" s="416"/>
      <c r="M36" s="416"/>
      <c r="N36" s="416"/>
    </row>
    <row r="37" spans="1:14" ht="7.5" customHeight="1">
      <c r="A37" s="416" t="s">
        <v>687</v>
      </c>
      <c r="B37" s="416"/>
      <c r="C37" s="416"/>
      <c r="D37" s="416"/>
      <c r="E37" s="416"/>
      <c r="F37" s="416"/>
      <c r="G37" s="416"/>
      <c r="H37" s="416"/>
      <c r="I37" s="416"/>
      <c r="J37" s="416"/>
      <c r="K37" s="416"/>
      <c r="L37" s="416"/>
      <c r="M37" s="416"/>
      <c r="N37" s="416"/>
    </row>
    <row r="38" spans="1:12" ht="7.5" customHeight="1">
      <c r="A38" s="416" t="s">
        <v>688</v>
      </c>
      <c r="B38" s="416"/>
      <c r="C38" s="416"/>
      <c r="D38" s="416"/>
      <c r="E38" s="416"/>
      <c r="F38" s="416"/>
      <c r="G38" s="416"/>
      <c r="H38" s="416"/>
      <c r="I38" s="416"/>
      <c r="J38" s="416"/>
      <c r="K38" s="416"/>
      <c r="L38" s="416"/>
    </row>
  </sheetData>
  <sheetProtection/>
  <mergeCells count="38">
    <mergeCell ref="E8:F8"/>
    <mergeCell ref="A34:B34"/>
    <mergeCell ref="A29:B29"/>
    <mergeCell ref="A1:M1"/>
    <mergeCell ref="A2:M2"/>
    <mergeCell ref="C4:D4"/>
    <mergeCell ref="C5:D5"/>
    <mergeCell ref="C6:D6"/>
    <mergeCell ref="C7:D7"/>
    <mergeCell ref="C8:D8"/>
    <mergeCell ref="G4:H4"/>
    <mergeCell ref="G5:H5"/>
    <mergeCell ref="G6:H6"/>
    <mergeCell ref="G7:H7"/>
    <mergeCell ref="E5:F5"/>
    <mergeCell ref="E6:F6"/>
    <mergeCell ref="E7:F7"/>
    <mergeCell ref="E4:F4"/>
    <mergeCell ref="K4:L4"/>
    <mergeCell ref="K5:L5"/>
    <mergeCell ref="K6:L6"/>
    <mergeCell ref="K7:L7"/>
    <mergeCell ref="G8:H8"/>
    <mergeCell ref="I4:J4"/>
    <mergeCell ref="I5:J5"/>
    <mergeCell ref="I6:J6"/>
    <mergeCell ref="I7:J7"/>
    <mergeCell ref="I8:J8"/>
    <mergeCell ref="A35:N35"/>
    <mergeCell ref="A36:N36"/>
    <mergeCell ref="A37:N37"/>
    <mergeCell ref="A38:L38"/>
    <mergeCell ref="K8:L8"/>
    <mergeCell ref="M4:N4"/>
    <mergeCell ref="M5:N5"/>
    <mergeCell ref="M6:N6"/>
    <mergeCell ref="M7:N7"/>
    <mergeCell ref="M8:N8"/>
  </mergeCells>
  <printOptions horizontalCentered="1"/>
  <pageMargins left="0.3937007874015748" right="0.3937007874015748" top="0.3937007874015748" bottom="0.984251968503937" header="0.1968503937007874" footer="0.1968503937007874"/>
  <pageSetup firstPageNumber="13" useFirstPageNumber="1" horizontalDpi="300" verticalDpi="300" orientation="landscape" paperSize="9" scale="90" r:id="rId1"/>
  <headerFooter alignWithMargins="0">
    <oddFooter>&amp;C &amp;P</oddFooter>
  </headerFooter>
</worksheet>
</file>

<file path=xl/worksheets/sheet16.xml><?xml version="1.0" encoding="utf-8"?>
<worksheet xmlns="http://schemas.openxmlformats.org/spreadsheetml/2006/main" xmlns:r="http://schemas.openxmlformats.org/officeDocument/2006/relationships">
  <dimension ref="A1:O41"/>
  <sheetViews>
    <sheetView showGridLines="0" zoomScalePageLayoutView="0" workbookViewId="0" topLeftCell="A1">
      <selection activeCell="A41" sqref="A41:F41"/>
    </sheetView>
  </sheetViews>
  <sheetFormatPr defaultColWidth="11.421875" defaultRowHeight="12.75"/>
  <cols>
    <col min="1" max="1" width="6.7109375" style="33" customWidth="1"/>
    <col min="2" max="2" width="30.7109375" style="33" customWidth="1"/>
    <col min="3" max="16" width="12.7109375" style="12" customWidth="1"/>
    <col min="17" max="16384" width="11.421875" style="12" customWidth="1"/>
  </cols>
  <sheetData>
    <row r="1" spans="1:15" s="48" customFormat="1" ht="11.25">
      <c r="A1" s="56"/>
      <c r="B1" s="57"/>
      <c r="C1" s="426" t="s">
        <v>258</v>
      </c>
      <c r="D1" s="426"/>
      <c r="E1" s="426"/>
      <c r="F1" s="426"/>
      <c r="G1" s="427"/>
      <c r="H1" s="56" t="s">
        <v>259</v>
      </c>
      <c r="I1" s="426" t="s">
        <v>258</v>
      </c>
      <c r="J1" s="426"/>
      <c r="K1" s="426"/>
      <c r="L1" s="426"/>
      <c r="M1" s="426"/>
      <c r="N1" s="427"/>
      <c r="O1" s="58" t="s">
        <v>259</v>
      </c>
    </row>
    <row r="2" spans="1:15" s="48" customFormat="1" ht="11.25">
      <c r="A2" s="59"/>
      <c r="B2" s="60"/>
      <c r="C2" s="428" t="s">
        <v>605</v>
      </c>
      <c r="D2" s="428"/>
      <c r="E2" s="428"/>
      <c r="F2" s="428"/>
      <c r="G2" s="429"/>
      <c r="H2" s="59" t="s">
        <v>651</v>
      </c>
      <c r="I2" s="428" t="s">
        <v>605</v>
      </c>
      <c r="J2" s="428"/>
      <c r="K2" s="428"/>
      <c r="L2" s="428"/>
      <c r="M2" s="428"/>
      <c r="N2" s="429"/>
      <c r="O2" s="61" t="s">
        <v>651</v>
      </c>
    </row>
    <row r="3" spans="1:15" s="48" customFormat="1" ht="11.25">
      <c r="A3" s="62"/>
      <c r="B3" s="63"/>
      <c r="C3" s="430" t="s">
        <v>328</v>
      </c>
      <c r="D3" s="430"/>
      <c r="E3" s="430"/>
      <c r="F3" s="430"/>
      <c r="G3" s="431"/>
      <c r="H3" s="62"/>
      <c r="I3" s="430" t="s">
        <v>328</v>
      </c>
      <c r="J3" s="430"/>
      <c r="K3" s="430"/>
      <c r="L3" s="430"/>
      <c r="M3" s="430"/>
      <c r="N3" s="431"/>
      <c r="O3" s="64"/>
    </row>
    <row r="4" spans="1:15" s="48" customFormat="1" ht="11.25">
      <c r="A4" s="432"/>
      <c r="B4" s="432"/>
      <c r="C4" s="432"/>
      <c r="D4" s="432"/>
      <c r="E4" s="432"/>
      <c r="F4" s="432"/>
      <c r="G4" s="432"/>
      <c r="H4" s="432"/>
      <c r="I4" s="432"/>
      <c r="J4" s="432"/>
      <c r="K4" s="432"/>
      <c r="L4" s="432"/>
      <c r="M4" s="432"/>
      <c r="N4" s="432"/>
      <c r="O4" s="432"/>
    </row>
    <row r="5" spans="1:15" s="48" customFormat="1" ht="11.25">
      <c r="A5" s="432" t="s">
        <v>652</v>
      </c>
      <c r="B5" s="432"/>
      <c r="C5" s="432"/>
      <c r="D5" s="432"/>
      <c r="E5" s="432"/>
      <c r="F5" s="432"/>
      <c r="G5" s="432"/>
      <c r="H5" s="432"/>
      <c r="I5" s="432" t="s">
        <v>652</v>
      </c>
      <c r="J5" s="432"/>
      <c r="K5" s="432"/>
      <c r="L5" s="432"/>
      <c r="M5" s="432"/>
      <c r="N5" s="432"/>
      <c r="O5" s="432"/>
    </row>
    <row r="6" spans="3:14" s="45" customFormat="1" ht="11.25">
      <c r="C6" s="434" t="s">
        <v>653</v>
      </c>
      <c r="D6" s="434"/>
      <c r="E6" s="69">
        <v>59650000</v>
      </c>
      <c r="F6" s="70" t="s">
        <v>630</v>
      </c>
      <c r="G6" s="69">
        <v>14364634</v>
      </c>
      <c r="J6" s="434" t="s">
        <v>653</v>
      </c>
      <c r="K6" s="434"/>
      <c r="L6" s="69">
        <v>59650000</v>
      </c>
      <c r="M6" s="70" t="s">
        <v>630</v>
      </c>
      <c r="N6" s="69">
        <v>14364634</v>
      </c>
    </row>
    <row r="7" spans="3:14" s="50" customFormat="1" ht="9">
      <c r="C7" s="425"/>
      <c r="D7" s="425"/>
      <c r="E7" s="425"/>
      <c r="F7" s="425"/>
      <c r="G7" s="425"/>
      <c r="H7" s="425"/>
      <c r="J7" s="425"/>
      <c r="K7" s="425"/>
      <c r="L7" s="425"/>
      <c r="M7" s="425"/>
      <c r="N7" s="425"/>
    </row>
    <row r="8" spans="1:15" s="50" customFormat="1" ht="9">
      <c r="A8" s="49" t="s">
        <v>239</v>
      </c>
      <c r="B8" s="49"/>
      <c r="C8" s="421">
        <v>2</v>
      </c>
      <c r="D8" s="421"/>
      <c r="E8" s="421"/>
      <c r="F8" s="421"/>
      <c r="G8" s="421"/>
      <c r="H8" s="421"/>
      <c r="I8" s="49">
        <v>3</v>
      </c>
      <c r="J8" s="421">
        <v>4</v>
      </c>
      <c r="K8" s="421"/>
      <c r="L8" s="421"/>
      <c r="M8" s="421"/>
      <c r="N8" s="421"/>
      <c r="O8" s="49" t="s">
        <v>332</v>
      </c>
    </row>
    <row r="9" spans="1:15" s="50" customFormat="1" ht="36">
      <c r="A9" s="68" t="s">
        <v>454</v>
      </c>
      <c r="B9" s="68" t="s">
        <v>273</v>
      </c>
      <c r="C9" s="422" t="s">
        <v>455</v>
      </c>
      <c r="D9" s="422"/>
      <c r="E9" s="422"/>
      <c r="F9" s="422"/>
      <c r="G9" s="422"/>
      <c r="H9" s="422"/>
      <c r="I9" s="68" t="s">
        <v>368</v>
      </c>
      <c r="J9" s="422" t="s">
        <v>456</v>
      </c>
      <c r="K9" s="422"/>
      <c r="L9" s="422"/>
      <c r="M9" s="422"/>
      <c r="N9" s="422"/>
      <c r="O9" s="68" t="s">
        <v>340</v>
      </c>
    </row>
    <row r="10" spans="1:15" s="50" customFormat="1" ht="9">
      <c r="A10" s="68"/>
      <c r="B10" s="68"/>
      <c r="C10" s="421">
        <v>20</v>
      </c>
      <c r="D10" s="421"/>
      <c r="E10" s="68">
        <v>21</v>
      </c>
      <c r="F10" s="68">
        <v>22</v>
      </c>
      <c r="G10" s="68">
        <v>23</v>
      </c>
      <c r="H10" s="68">
        <v>28</v>
      </c>
      <c r="I10" s="68"/>
      <c r="J10" s="68">
        <v>41</v>
      </c>
      <c r="K10" s="68">
        <v>42</v>
      </c>
      <c r="L10" s="68">
        <v>43</v>
      </c>
      <c r="M10" s="68">
        <v>44</v>
      </c>
      <c r="N10" s="68">
        <v>48</v>
      </c>
      <c r="O10" s="68"/>
    </row>
    <row r="11" spans="1:15" s="50" customFormat="1" ht="63">
      <c r="A11" s="68"/>
      <c r="B11" s="68"/>
      <c r="C11" s="422" t="s">
        <v>457</v>
      </c>
      <c r="D11" s="422"/>
      <c r="E11" s="68" t="s">
        <v>458</v>
      </c>
      <c r="F11" s="68" t="s">
        <v>459</v>
      </c>
      <c r="G11" s="68" t="s">
        <v>460</v>
      </c>
      <c r="H11" s="68" t="s">
        <v>461</v>
      </c>
      <c r="I11" s="68"/>
      <c r="J11" s="68" t="s">
        <v>462</v>
      </c>
      <c r="K11" s="68" t="s">
        <v>463</v>
      </c>
      <c r="L11" s="68" t="s">
        <v>464</v>
      </c>
      <c r="M11" s="68" t="s">
        <v>465</v>
      </c>
      <c r="N11" s="68" t="s">
        <v>466</v>
      </c>
      <c r="O11" s="68"/>
    </row>
    <row r="12" spans="1:15" s="50" customFormat="1" ht="9">
      <c r="A12" s="68"/>
      <c r="B12" s="68"/>
      <c r="C12" s="68">
        <v>201</v>
      </c>
      <c r="D12" s="68">
        <v>202</v>
      </c>
      <c r="E12" s="68"/>
      <c r="F12" s="68"/>
      <c r="G12" s="68"/>
      <c r="H12" s="68"/>
      <c r="I12" s="68"/>
      <c r="J12" s="68"/>
      <c r="K12" s="68"/>
      <c r="L12" s="68"/>
      <c r="M12" s="68"/>
      <c r="N12" s="68"/>
      <c r="O12" s="68"/>
    </row>
    <row r="13" spans="1:15" s="50" customFormat="1" ht="27">
      <c r="A13" s="51"/>
      <c r="B13" s="51"/>
      <c r="C13" s="51" t="s">
        <v>467</v>
      </c>
      <c r="D13" s="51" t="s">
        <v>468</v>
      </c>
      <c r="E13" s="51"/>
      <c r="F13" s="51"/>
      <c r="G13" s="51"/>
      <c r="H13" s="51"/>
      <c r="I13" s="51"/>
      <c r="J13" s="51"/>
      <c r="K13" s="51"/>
      <c r="L13" s="51"/>
      <c r="M13" s="51"/>
      <c r="N13" s="51"/>
      <c r="O13" s="51"/>
    </row>
    <row r="14" spans="1:15" ht="11.25">
      <c r="A14" s="423" t="s">
        <v>610</v>
      </c>
      <c r="B14" s="423"/>
      <c r="C14" s="424"/>
      <c r="D14" s="424"/>
      <c r="E14" s="424"/>
      <c r="F14" s="424"/>
      <c r="G14" s="424"/>
      <c r="H14" s="424"/>
      <c r="I14" s="424"/>
      <c r="J14" s="424"/>
      <c r="K14" s="424"/>
      <c r="L14" s="424"/>
      <c r="M14" s="424"/>
      <c r="N14" s="424"/>
      <c r="O14" s="424"/>
    </row>
    <row r="15" spans="1:15" ht="11.25">
      <c r="A15" s="345" t="s">
        <v>611</v>
      </c>
      <c r="B15" s="345"/>
      <c r="C15" s="20">
        <v>0</v>
      </c>
      <c r="D15" s="19">
        <v>3550000</v>
      </c>
      <c r="E15" s="19">
        <v>0</v>
      </c>
      <c r="F15" s="19">
        <v>25000</v>
      </c>
      <c r="G15" s="19">
        <v>55000</v>
      </c>
      <c r="H15" s="19">
        <v>0</v>
      </c>
      <c r="I15" s="19">
        <v>0</v>
      </c>
      <c r="J15" s="19">
        <v>1550000</v>
      </c>
      <c r="K15" s="19">
        <v>0</v>
      </c>
      <c r="L15" s="19">
        <v>7000000</v>
      </c>
      <c r="M15" s="19">
        <v>0</v>
      </c>
      <c r="N15" s="19">
        <v>0</v>
      </c>
      <c r="O15" s="19">
        <f aca="true" t="shared" si="0" ref="O15:O20">SUM(C15:N15)</f>
        <v>12180000</v>
      </c>
    </row>
    <row r="16" spans="1:15" ht="11.25">
      <c r="A16" s="345" t="s">
        <v>343</v>
      </c>
      <c r="B16" s="345"/>
      <c r="C16" s="20">
        <v>0</v>
      </c>
      <c r="D16" s="19">
        <v>0</v>
      </c>
      <c r="E16" s="19">
        <v>0</v>
      </c>
      <c r="F16" s="19">
        <v>0</v>
      </c>
      <c r="G16" s="19">
        <v>0</v>
      </c>
      <c r="H16" s="19">
        <v>0</v>
      </c>
      <c r="I16" s="19">
        <v>0</v>
      </c>
      <c r="J16" s="19">
        <v>0</v>
      </c>
      <c r="K16" s="19">
        <v>0</v>
      </c>
      <c r="L16" s="19">
        <v>0</v>
      </c>
      <c r="M16" s="19">
        <v>0</v>
      </c>
      <c r="N16" s="19">
        <v>0</v>
      </c>
      <c r="O16" s="19">
        <f t="shared" si="0"/>
        <v>0</v>
      </c>
    </row>
    <row r="17" spans="1:15" ht="11.25">
      <c r="A17" s="345" t="s">
        <v>612</v>
      </c>
      <c r="B17" s="345"/>
      <c r="C17" s="20">
        <v>0</v>
      </c>
      <c r="D17" s="19">
        <v>0</v>
      </c>
      <c r="E17" s="19">
        <v>0</v>
      </c>
      <c r="F17" s="19">
        <v>15000</v>
      </c>
      <c r="G17" s="19">
        <v>0</v>
      </c>
      <c r="H17" s="19">
        <v>0</v>
      </c>
      <c r="I17" s="19">
        <v>0</v>
      </c>
      <c r="J17" s="19">
        <v>1886679</v>
      </c>
      <c r="K17" s="19">
        <v>0</v>
      </c>
      <c r="L17" s="19">
        <v>0</v>
      </c>
      <c r="M17" s="19">
        <v>0</v>
      </c>
      <c r="N17" s="19">
        <v>0</v>
      </c>
      <c r="O17" s="19">
        <f t="shared" si="0"/>
        <v>1901679</v>
      </c>
    </row>
    <row r="18" spans="1:15" ht="11.25">
      <c r="A18" s="433" t="s">
        <v>613</v>
      </c>
      <c r="B18" s="433"/>
      <c r="C18" s="110">
        <v>0</v>
      </c>
      <c r="D18" s="53">
        <v>0</v>
      </c>
      <c r="E18" s="53">
        <v>0</v>
      </c>
      <c r="F18" s="53">
        <v>0</v>
      </c>
      <c r="G18" s="53">
        <v>0</v>
      </c>
      <c r="H18" s="53">
        <v>0</v>
      </c>
      <c r="I18" s="53">
        <v>0</v>
      </c>
      <c r="J18" s="53">
        <v>1886679</v>
      </c>
      <c r="K18" s="53">
        <v>0</v>
      </c>
      <c r="L18" s="53">
        <v>0</v>
      </c>
      <c r="M18" s="53">
        <v>0</v>
      </c>
      <c r="N18" s="53">
        <v>0</v>
      </c>
      <c r="O18" s="53">
        <f t="shared" si="0"/>
        <v>1886679</v>
      </c>
    </row>
    <row r="19" spans="1:15" ht="11.25">
      <c r="A19" s="433" t="s">
        <v>614</v>
      </c>
      <c r="B19" s="433"/>
      <c r="C19" s="110">
        <v>0</v>
      </c>
      <c r="D19" s="53">
        <v>0</v>
      </c>
      <c r="E19" s="53">
        <v>0</v>
      </c>
      <c r="F19" s="53">
        <v>15000</v>
      </c>
      <c r="G19" s="53">
        <v>0</v>
      </c>
      <c r="H19" s="53">
        <v>0</v>
      </c>
      <c r="I19" s="53">
        <v>0</v>
      </c>
      <c r="J19" s="53">
        <v>0</v>
      </c>
      <c r="K19" s="53">
        <v>0</v>
      </c>
      <c r="L19" s="53">
        <v>0</v>
      </c>
      <c r="M19" s="53">
        <v>0</v>
      </c>
      <c r="N19" s="53">
        <v>0</v>
      </c>
      <c r="O19" s="53">
        <f t="shared" si="0"/>
        <v>15000</v>
      </c>
    </row>
    <row r="20" spans="1:15" ht="11.25">
      <c r="A20" s="433" t="s">
        <v>615</v>
      </c>
      <c r="B20" s="433"/>
      <c r="C20" s="110"/>
      <c r="D20" s="53"/>
      <c r="E20" s="53"/>
      <c r="F20" s="53"/>
      <c r="G20" s="53"/>
      <c r="H20" s="53"/>
      <c r="I20" s="53"/>
      <c r="J20" s="53"/>
      <c r="K20" s="53"/>
      <c r="L20" s="53"/>
      <c r="M20" s="53"/>
      <c r="N20" s="53"/>
      <c r="O20" s="53">
        <f t="shared" si="0"/>
        <v>0</v>
      </c>
    </row>
    <row r="21" spans="1:15" ht="11.25">
      <c r="A21" s="423" t="s">
        <v>616</v>
      </c>
      <c r="B21" s="423"/>
      <c r="C21" s="424"/>
      <c r="D21" s="424"/>
      <c r="E21" s="424"/>
      <c r="F21" s="424"/>
      <c r="G21" s="424"/>
      <c r="H21" s="424"/>
      <c r="I21" s="424"/>
      <c r="J21" s="424"/>
      <c r="K21" s="424"/>
      <c r="L21" s="424"/>
      <c r="M21" s="424"/>
      <c r="N21" s="424"/>
      <c r="O21" s="424"/>
    </row>
    <row r="22" spans="1:15" ht="11.25">
      <c r="A22" s="345" t="s">
        <v>611</v>
      </c>
      <c r="B22" s="345"/>
      <c r="C22" s="20">
        <v>0</v>
      </c>
      <c r="D22" s="19">
        <v>0</v>
      </c>
      <c r="E22" s="19">
        <v>0</v>
      </c>
      <c r="F22" s="19">
        <v>0</v>
      </c>
      <c r="G22" s="19">
        <v>0</v>
      </c>
      <c r="H22" s="19">
        <v>0</v>
      </c>
      <c r="I22" s="19">
        <v>0</v>
      </c>
      <c r="J22" s="19">
        <v>0</v>
      </c>
      <c r="K22" s="19">
        <v>0</v>
      </c>
      <c r="L22" s="19">
        <v>7000000</v>
      </c>
      <c r="M22" s="19">
        <v>0</v>
      </c>
      <c r="N22" s="19">
        <v>0</v>
      </c>
      <c r="O22" s="19">
        <f>SUM(C22:N22)</f>
        <v>7000000</v>
      </c>
    </row>
    <row r="23" spans="1:15" ht="11.25">
      <c r="A23" s="345" t="s">
        <v>343</v>
      </c>
      <c r="B23" s="345"/>
      <c r="C23" s="20">
        <v>0</v>
      </c>
      <c r="D23" s="19">
        <v>0</v>
      </c>
      <c r="E23" s="19">
        <v>0</v>
      </c>
      <c r="F23" s="19">
        <v>0</v>
      </c>
      <c r="G23" s="19">
        <v>0</v>
      </c>
      <c r="H23" s="19">
        <v>0</v>
      </c>
      <c r="I23" s="19">
        <v>0</v>
      </c>
      <c r="J23" s="19">
        <v>0</v>
      </c>
      <c r="K23" s="19">
        <v>0</v>
      </c>
      <c r="L23" s="19">
        <v>0</v>
      </c>
      <c r="M23" s="19">
        <v>0</v>
      </c>
      <c r="N23" s="19">
        <v>0</v>
      </c>
      <c r="O23" s="19">
        <f>SUM(C23:N23)</f>
        <v>0</v>
      </c>
    </row>
    <row r="24" spans="1:15" ht="11.25">
      <c r="A24" s="345" t="s">
        <v>344</v>
      </c>
      <c r="B24" s="345"/>
      <c r="C24" s="20">
        <v>0</v>
      </c>
      <c r="D24" s="19">
        <v>0</v>
      </c>
      <c r="E24" s="19">
        <v>0</v>
      </c>
      <c r="F24" s="19">
        <v>0</v>
      </c>
      <c r="G24" s="19">
        <v>0</v>
      </c>
      <c r="H24" s="19">
        <v>0</v>
      </c>
      <c r="I24" s="19">
        <v>0</v>
      </c>
      <c r="J24" s="19">
        <v>1886679</v>
      </c>
      <c r="K24" s="19">
        <v>0</v>
      </c>
      <c r="L24" s="19">
        <v>0</v>
      </c>
      <c r="M24" s="19">
        <v>0</v>
      </c>
      <c r="N24" s="19">
        <v>0</v>
      </c>
      <c r="O24" s="19">
        <f>SUM(C24:N24)</f>
        <v>1886679</v>
      </c>
    </row>
    <row r="25" spans="1:15" ht="11.25">
      <c r="A25" s="433" t="s">
        <v>617</v>
      </c>
      <c r="B25" s="433"/>
      <c r="C25" s="110">
        <v>0</v>
      </c>
      <c r="D25" s="53">
        <v>0</v>
      </c>
      <c r="E25" s="53">
        <v>0</v>
      </c>
      <c r="F25" s="53">
        <v>0</v>
      </c>
      <c r="G25" s="53">
        <v>0</v>
      </c>
      <c r="H25" s="53">
        <v>0</v>
      </c>
      <c r="I25" s="53">
        <v>0</v>
      </c>
      <c r="J25" s="53">
        <v>1886679</v>
      </c>
      <c r="K25" s="53">
        <v>0</v>
      </c>
      <c r="L25" s="53">
        <v>0</v>
      </c>
      <c r="M25" s="53">
        <v>0</v>
      </c>
      <c r="N25" s="53">
        <v>0</v>
      </c>
      <c r="O25" s="53">
        <f>SUM(C25:N25)</f>
        <v>1886679</v>
      </c>
    </row>
    <row r="26" spans="1:15" ht="11.25">
      <c r="A26" s="433" t="s">
        <v>618</v>
      </c>
      <c r="B26" s="433"/>
      <c r="C26" s="110"/>
      <c r="D26" s="53"/>
      <c r="E26" s="53"/>
      <c r="F26" s="53"/>
      <c r="G26" s="53"/>
      <c r="H26" s="53"/>
      <c r="I26" s="53"/>
      <c r="J26" s="53"/>
      <c r="K26" s="53"/>
      <c r="L26" s="53"/>
      <c r="M26" s="53"/>
      <c r="N26" s="53"/>
      <c r="O26" s="53">
        <f>SUM(C26:N26)</f>
        <v>0</v>
      </c>
    </row>
    <row r="27" spans="1:15" ht="11.25">
      <c r="A27" s="347"/>
      <c r="B27" s="347"/>
      <c r="C27" s="435"/>
      <c r="D27" s="435"/>
      <c r="E27" s="435"/>
      <c r="F27" s="435"/>
      <c r="G27" s="435"/>
      <c r="H27" s="435"/>
      <c r="I27" s="435"/>
      <c r="J27" s="435"/>
      <c r="K27" s="435"/>
      <c r="L27" s="435"/>
      <c r="M27" s="435"/>
      <c r="N27" s="435"/>
      <c r="O27" s="435"/>
    </row>
    <row r="28" spans="1:15" ht="24.75" customHeight="1">
      <c r="A28" s="436" t="s">
        <v>619</v>
      </c>
      <c r="B28" s="436"/>
      <c r="C28" s="100"/>
      <c r="D28" s="100"/>
      <c r="E28" s="100"/>
      <c r="F28" s="100"/>
      <c r="G28" s="100"/>
      <c r="H28" s="100"/>
      <c r="I28" s="100"/>
      <c r="J28" s="100"/>
      <c r="K28" s="100"/>
      <c r="L28" s="100"/>
      <c r="M28" s="100"/>
      <c r="N28" s="100"/>
      <c r="O28" s="100">
        <f aca="true" t="shared" si="1" ref="O28:O33">SUM(C28:N28)</f>
        <v>0</v>
      </c>
    </row>
    <row r="29" spans="1:15" ht="11.25">
      <c r="A29" s="345" t="s">
        <v>228</v>
      </c>
      <c r="B29" s="345"/>
      <c r="C29" s="20">
        <v>0</v>
      </c>
      <c r="D29" s="19">
        <v>0</v>
      </c>
      <c r="E29" s="19">
        <v>0</v>
      </c>
      <c r="F29" s="19">
        <v>15000</v>
      </c>
      <c r="G29" s="19">
        <v>0</v>
      </c>
      <c r="H29" s="19">
        <v>0</v>
      </c>
      <c r="I29" s="19">
        <v>0</v>
      </c>
      <c r="J29" s="19">
        <v>1886679</v>
      </c>
      <c r="K29" s="19">
        <v>0</v>
      </c>
      <c r="L29" s="19">
        <v>0</v>
      </c>
      <c r="M29" s="19">
        <v>0</v>
      </c>
      <c r="N29" s="19">
        <v>0</v>
      </c>
      <c r="O29" s="19">
        <f t="shared" si="1"/>
        <v>1901679</v>
      </c>
    </row>
    <row r="30" spans="1:15" ht="18">
      <c r="A30" s="71">
        <v>203</v>
      </c>
      <c r="B30" s="54" t="s">
        <v>650</v>
      </c>
      <c r="C30" s="111">
        <v>0</v>
      </c>
      <c r="D30" s="55">
        <v>0</v>
      </c>
      <c r="E30" s="55">
        <v>0</v>
      </c>
      <c r="F30" s="55">
        <v>15000</v>
      </c>
      <c r="G30" s="55">
        <v>0</v>
      </c>
      <c r="H30" s="55">
        <v>0</v>
      </c>
      <c r="I30" s="55">
        <v>0</v>
      </c>
      <c r="J30" s="55">
        <v>0</v>
      </c>
      <c r="K30" s="55">
        <v>0</v>
      </c>
      <c r="L30" s="55">
        <v>0</v>
      </c>
      <c r="M30" s="55">
        <v>0</v>
      </c>
      <c r="N30" s="55">
        <v>0</v>
      </c>
      <c r="O30" s="55">
        <f t="shared" si="1"/>
        <v>15000</v>
      </c>
    </row>
    <row r="31" spans="1:15" ht="11.25">
      <c r="A31" s="71">
        <v>204</v>
      </c>
      <c r="B31" s="54" t="s">
        <v>620</v>
      </c>
      <c r="C31" s="111">
        <v>0</v>
      </c>
      <c r="D31" s="55">
        <v>0</v>
      </c>
      <c r="E31" s="55">
        <v>0</v>
      </c>
      <c r="F31" s="55">
        <v>0</v>
      </c>
      <c r="G31" s="55">
        <v>0</v>
      </c>
      <c r="H31" s="55">
        <v>0</v>
      </c>
      <c r="I31" s="55">
        <v>0</v>
      </c>
      <c r="J31" s="55">
        <v>1886679</v>
      </c>
      <c r="K31" s="55">
        <v>0</v>
      </c>
      <c r="L31" s="55">
        <v>0</v>
      </c>
      <c r="M31" s="55">
        <v>0</v>
      </c>
      <c r="N31" s="55">
        <v>0</v>
      </c>
      <c r="O31" s="55">
        <f t="shared" si="1"/>
        <v>1886679</v>
      </c>
    </row>
    <row r="32" spans="1:15" ht="11.25">
      <c r="A32" s="345" t="s">
        <v>231</v>
      </c>
      <c r="B32" s="345"/>
      <c r="C32" s="20">
        <v>0</v>
      </c>
      <c r="D32" s="19">
        <v>0</v>
      </c>
      <c r="E32" s="19">
        <v>0</v>
      </c>
      <c r="F32" s="19">
        <v>0</v>
      </c>
      <c r="G32" s="19">
        <v>0</v>
      </c>
      <c r="H32" s="19">
        <v>0</v>
      </c>
      <c r="I32" s="19">
        <v>0</v>
      </c>
      <c r="J32" s="19">
        <v>1886679</v>
      </c>
      <c r="K32" s="19">
        <v>0</v>
      </c>
      <c r="L32" s="19">
        <v>0</v>
      </c>
      <c r="M32" s="19">
        <v>0</v>
      </c>
      <c r="N32" s="19">
        <v>0</v>
      </c>
      <c r="O32" s="19">
        <f t="shared" si="1"/>
        <v>1886679</v>
      </c>
    </row>
    <row r="33" spans="1:15" ht="18">
      <c r="A33" s="71">
        <v>131</v>
      </c>
      <c r="B33" s="54" t="s">
        <v>654</v>
      </c>
      <c r="C33" s="111">
        <v>0</v>
      </c>
      <c r="D33" s="55">
        <v>0</v>
      </c>
      <c r="E33" s="55">
        <v>0</v>
      </c>
      <c r="F33" s="55">
        <v>0</v>
      </c>
      <c r="G33" s="55">
        <v>0</v>
      </c>
      <c r="H33" s="55">
        <v>0</v>
      </c>
      <c r="I33" s="55">
        <v>0</v>
      </c>
      <c r="J33" s="55">
        <v>1886679</v>
      </c>
      <c r="K33" s="55">
        <v>0</v>
      </c>
      <c r="L33" s="55">
        <v>0</v>
      </c>
      <c r="M33" s="55">
        <v>0</v>
      </c>
      <c r="N33" s="55">
        <v>0</v>
      </c>
      <c r="O33" s="55">
        <f t="shared" si="1"/>
        <v>1886679</v>
      </c>
    </row>
    <row r="34" ht="11.25" hidden="1"/>
    <row r="35" spans="1:15" ht="11.25">
      <c r="A35" s="423" t="s">
        <v>621</v>
      </c>
      <c r="B35" s="423"/>
      <c r="C35" s="423"/>
      <c r="D35" s="423"/>
      <c r="E35" s="423"/>
      <c r="F35" s="423"/>
      <c r="G35" s="423"/>
      <c r="H35" s="423"/>
      <c r="I35" s="423"/>
      <c r="J35" s="423"/>
      <c r="K35" s="423"/>
      <c r="L35" s="423"/>
      <c r="M35" s="423"/>
      <c r="N35" s="423"/>
      <c r="O35" s="423"/>
    </row>
    <row r="36" spans="1:15" ht="11.25">
      <c r="A36" s="109"/>
      <c r="B36" s="109"/>
      <c r="C36" s="112"/>
      <c r="D36" s="108"/>
      <c r="E36" s="108"/>
      <c r="F36" s="108"/>
      <c r="G36" s="108"/>
      <c r="H36" s="108"/>
      <c r="I36" s="108"/>
      <c r="J36" s="108"/>
      <c r="K36" s="108"/>
      <c r="L36" s="108"/>
      <c r="M36" s="108"/>
      <c r="N36" s="108"/>
      <c r="O36" s="108"/>
    </row>
    <row r="37" spans="1:6" ht="7.5" customHeight="1">
      <c r="A37" s="415" t="s">
        <v>622</v>
      </c>
      <c r="B37" s="415"/>
      <c r="C37" s="415"/>
      <c r="D37" s="415"/>
      <c r="E37" s="415"/>
      <c r="F37" s="415"/>
    </row>
    <row r="38" spans="1:6" ht="7.5" customHeight="1">
      <c r="A38" s="416" t="s">
        <v>623</v>
      </c>
      <c r="B38" s="416"/>
      <c r="C38" s="416"/>
      <c r="D38" s="416"/>
      <c r="E38" s="416"/>
      <c r="F38" s="416"/>
    </row>
    <row r="39" spans="1:6" ht="7.5" customHeight="1">
      <c r="A39" s="416" t="s">
        <v>624</v>
      </c>
      <c r="B39" s="416"/>
      <c r="C39" s="416"/>
      <c r="D39" s="416"/>
      <c r="E39" s="416"/>
      <c r="F39" s="416"/>
    </row>
    <row r="40" spans="1:6" ht="7.5" customHeight="1">
      <c r="A40" s="416" t="s">
        <v>625</v>
      </c>
      <c r="B40" s="416"/>
      <c r="C40" s="416"/>
      <c r="D40" s="416"/>
      <c r="E40" s="416"/>
      <c r="F40" s="416"/>
    </row>
    <row r="41" spans="1:6" ht="7.5" customHeight="1">
      <c r="A41" s="416" t="s">
        <v>626</v>
      </c>
      <c r="B41" s="416"/>
      <c r="C41" s="416"/>
      <c r="D41" s="416"/>
      <c r="E41" s="416"/>
      <c r="F41" s="416"/>
    </row>
  </sheetData>
  <sheetProtection/>
  <mergeCells count="43">
    <mergeCell ref="A35:O35"/>
    <mergeCell ref="A32:B32"/>
    <mergeCell ref="A29:B29"/>
    <mergeCell ref="A28:B28"/>
    <mergeCell ref="A22:B22"/>
    <mergeCell ref="A21:O21"/>
    <mergeCell ref="A20:B20"/>
    <mergeCell ref="A27:O27"/>
    <mergeCell ref="A26:B26"/>
    <mergeCell ref="A25:B25"/>
    <mergeCell ref="A24:B24"/>
    <mergeCell ref="A4:H4"/>
    <mergeCell ref="I4:O4"/>
    <mergeCell ref="A19:B19"/>
    <mergeCell ref="A18:B18"/>
    <mergeCell ref="A17:B17"/>
    <mergeCell ref="A16:B16"/>
    <mergeCell ref="A5:H5"/>
    <mergeCell ref="I5:O5"/>
    <mergeCell ref="C6:D6"/>
    <mergeCell ref="J6:K6"/>
    <mergeCell ref="C1:G1"/>
    <mergeCell ref="C2:G2"/>
    <mergeCell ref="C3:G3"/>
    <mergeCell ref="I1:N1"/>
    <mergeCell ref="I2:N2"/>
    <mergeCell ref="I3:N3"/>
    <mergeCell ref="C7:H7"/>
    <mergeCell ref="C8:H8"/>
    <mergeCell ref="C9:H9"/>
    <mergeCell ref="J7:N7"/>
    <mergeCell ref="J8:N8"/>
    <mergeCell ref="J9:N9"/>
    <mergeCell ref="A39:F39"/>
    <mergeCell ref="A40:F40"/>
    <mergeCell ref="A41:F41"/>
    <mergeCell ref="C10:D10"/>
    <mergeCell ref="C11:D11"/>
    <mergeCell ref="A37:F37"/>
    <mergeCell ref="A38:F38"/>
    <mergeCell ref="A15:B15"/>
    <mergeCell ref="A14:O14"/>
    <mergeCell ref="A23:B23"/>
  </mergeCells>
  <printOptions horizontalCentered="1"/>
  <pageMargins left="0.3937007874015748" right="0.3937007874015748" top="0.3937007874015748" bottom="0.984251968503937" header="0.1968503937007874" footer="0.1968503937007874"/>
  <pageSetup firstPageNumber="14" useFirstPageNumber="1" horizontalDpi="300" verticalDpi="300" orientation="landscape" pageOrder="overThenDown" paperSize="9" r:id="rId1"/>
  <headerFooter alignWithMargins="0">
    <oddFooter>&amp;C &amp;P</oddFoot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G35"/>
  <sheetViews>
    <sheetView showGridLines="0" zoomScalePageLayoutView="0" workbookViewId="0" topLeftCell="A1">
      <selection activeCell="A35" sqref="A35:F35"/>
    </sheetView>
  </sheetViews>
  <sheetFormatPr defaultColWidth="11.421875" defaultRowHeight="12.75"/>
  <cols>
    <col min="1" max="1" width="6.7109375" style="12" customWidth="1"/>
    <col min="2" max="2" width="30.7109375" style="33" customWidth="1"/>
    <col min="3" max="8" width="12.7109375" style="12" customWidth="1"/>
    <col min="9" max="16384" width="11.421875" style="12" customWidth="1"/>
  </cols>
  <sheetData>
    <row r="1" spans="1:7" s="15" customFormat="1" ht="11.25">
      <c r="A1" s="340" t="s">
        <v>258</v>
      </c>
      <c r="B1" s="340"/>
      <c r="C1" s="340"/>
      <c r="D1" s="340"/>
      <c r="E1" s="340"/>
      <c r="F1" s="340"/>
      <c r="G1" s="11" t="s">
        <v>259</v>
      </c>
    </row>
    <row r="2" spans="1:7" s="15" customFormat="1" ht="11.25">
      <c r="A2" s="335" t="s">
        <v>605</v>
      </c>
      <c r="B2" s="335"/>
      <c r="C2" s="335"/>
      <c r="D2" s="335"/>
      <c r="E2" s="335"/>
      <c r="F2" s="335"/>
      <c r="G2" s="13" t="s">
        <v>647</v>
      </c>
    </row>
    <row r="3" spans="1:7" s="15" customFormat="1" ht="11.25">
      <c r="A3" s="334" t="s">
        <v>328</v>
      </c>
      <c r="B3" s="334"/>
      <c r="C3" s="334"/>
      <c r="D3" s="334"/>
      <c r="E3" s="334"/>
      <c r="F3" s="334"/>
      <c r="G3" s="14"/>
    </row>
    <row r="4" s="15" customFormat="1" ht="11.25">
      <c r="B4" s="48"/>
    </row>
    <row r="5" spans="1:7" s="15" customFormat="1" ht="11.25">
      <c r="A5" s="348" t="s">
        <v>648</v>
      </c>
      <c r="B5" s="348"/>
      <c r="C5" s="348"/>
      <c r="D5" s="348"/>
      <c r="E5" s="348"/>
      <c r="F5" s="348"/>
      <c r="G5" s="348"/>
    </row>
    <row r="6" spans="2:6" s="43" customFormat="1" ht="11.25">
      <c r="B6" s="45" t="s">
        <v>634</v>
      </c>
      <c r="C6" s="46">
        <v>12000000</v>
      </c>
      <c r="D6" s="47" t="s">
        <v>649</v>
      </c>
      <c r="E6" s="72">
        <v>0</v>
      </c>
      <c r="F6" s="73"/>
    </row>
    <row r="7" s="50" customFormat="1" ht="9"/>
    <row r="8" spans="1:7" s="50" customFormat="1" ht="9">
      <c r="A8" s="49" t="s">
        <v>239</v>
      </c>
      <c r="B8" s="49"/>
      <c r="C8" s="49">
        <v>0</v>
      </c>
      <c r="D8" s="49">
        <v>1</v>
      </c>
      <c r="E8" s="49">
        <v>2</v>
      </c>
      <c r="F8" s="49">
        <v>3</v>
      </c>
      <c r="G8" s="49" t="s">
        <v>332</v>
      </c>
    </row>
    <row r="9" spans="1:7" s="50" customFormat="1" ht="36">
      <c r="A9" s="51" t="s">
        <v>454</v>
      </c>
      <c r="B9" s="51" t="s">
        <v>273</v>
      </c>
      <c r="C9" s="51" t="s">
        <v>334</v>
      </c>
      <c r="D9" s="51" t="s">
        <v>448</v>
      </c>
      <c r="E9" s="51" t="s">
        <v>449</v>
      </c>
      <c r="F9" s="51" t="s">
        <v>450</v>
      </c>
      <c r="G9" s="51" t="s">
        <v>340</v>
      </c>
    </row>
    <row r="10" spans="1:7" ht="11.25">
      <c r="A10" s="423" t="s">
        <v>610</v>
      </c>
      <c r="B10" s="423"/>
      <c r="C10" s="424"/>
      <c r="D10" s="424"/>
      <c r="E10" s="424"/>
      <c r="F10" s="424"/>
      <c r="G10" s="424"/>
    </row>
    <row r="11" spans="1:7" ht="11.25">
      <c r="A11" s="345" t="s">
        <v>611</v>
      </c>
      <c r="B11" s="345"/>
      <c r="C11" s="19">
        <v>0</v>
      </c>
      <c r="D11" s="19">
        <v>606000</v>
      </c>
      <c r="E11" s="19">
        <v>4730000</v>
      </c>
      <c r="F11" s="19">
        <v>150000</v>
      </c>
      <c r="G11" s="19">
        <f aca="true" t="shared" si="0" ref="G11:G16">SUM(C11:F11)</f>
        <v>5486000</v>
      </c>
    </row>
    <row r="12" spans="1:7" ht="11.25">
      <c r="A12" s="345" t="s">
        <v>343</v>
      </c>
      <c r="B12" s="345"/>
      <c r="C12" s="19">
        <v>0</v>
      </c>
      <c r="D12" s="19">
        <v>0</v>
      </c>
      <c r="E12" s="19">
        <v>0</v>
      </c>
      <c r="F12" s="19">
        <v>0</v>
      </c>
      <c r="G12" s="19">
        <f t="shared" si="0"/>
        <v>0</v>
      </c>
    </row>
    <row r="13" spans="1:7" ht="11.25">
      <c r="A13" s="345" t="s">
        <v>612</v>
      </c>
      <c r="B13" s="345"/>
      <c r="C13" s="19">
        <v>0</v>
      </c>
      <c r="D13" s="19">
        <v>0</v>
      </c>
      <c r="E13" s="19">
        <v>-496754</v>
      </c>
      <c r="F13" s="19">
        <v>0</v>
      </c>
      <c r="G13" s="19">
        <f t="shared" si="0"/>
        <v>-496754</v>
      </c>
    </row>
    <row r="14" spans="1:7" ht="11.25">
      <c r="A14" s="433" t="s">
        <v>613</v>
      </c>
      <c r="B14" s="433"/>
      <c r="C14" s="53">
        <v>0</v>
      </c>
      <c r="D14" s="53">
        <v>0</v>
      </c>
      <c r="E14" s="53">
        <v>-496754</v>
      </c>
      <c r="F14" s="53">
        <v>0</v>
      </c>
      <c r="G14" s="53">
        <f t="shared" si="0"/>
        <v>-496754</v>
      </c>
    </row>
    <row r="15" spans="1:7" ht="11.25">
      <c r="A15" s="433" t="s">
        <v>614</v>
      </c>
      <c r="B15" s="433"/>
      <c r="C15" s="53">
        <v>0</v>
      </c>
      <c r="D15" s="53">
        <v>0</v>
      </c>
      <c r="E15" s="53">
        <v>0</v>
      </c>
      <c r="F15" s="53">
        <v>0</v>
      </c>
      <c r="G15" s="53">
        <f t="shared" si="0"/>
        <v>0</v>
      </c>
    </row>
    <row r="16" spans="1:7" ht="11.25">
      <c r="A16" s="433" t="s">
        <v>615</v>
      </c>
      <c r="B16" s="433"/>
      <c r="C16" s="53"/>
      <c r="D16" s="53"/>
      <c r="E16" s="53"/>
      <c r="F16" s="53"/>
      <c r="G16" s="53">
        <f t="shared" si="0"/>
        <v>0</v>
      </c>
    </row>
    <row r="17" spans="1:7" ht="11.25">
      <c r="A17" s="423" t="s">
        <v>616</v>
      </c>
      <c r="B17" s="423"/>
      <c r="C17" s="424"/>
      <c r="D17" s="424"/>
      <c r="E17" s="424"/>
      <c r="F17" s="424"/>
      <c r="G17" s="424"/>
    </row>
    <row r="18" spans="1:7" ht="11.25">
      <c r="A18" s="345" t="s">
        <v>611</v>
      </c>
      <c r="B18" s="345"/>
      <c r="C18" s="19"/>
      <c r="D18" s="19"/>
      <c r="E18" s="19"/>
      <c r="F18" s="19"/>
      <c r="G18" s="19">
        <f>SUM(C18:F18)</f>
        <v>0</v>
      </c>
    </row>
    <row r="19" spans="1:7" ht="11.25">
      <c r="A19" s="345" t="s">
        <v>343</v>
      </c>
      <c r="B19" s="345"/>
      <c r="C19" s="19"/>
      <c r="D19" s="19"/>
      <c r="E19" s="19"/>
      <c r="F19" s="19"/>
      <c r="G19" s="19">
        <f>SUM(C19:F19)</f>
        <v>0</v>
      </c>
    </row>
    <row r="20" spans="1:7" ht="11.25">
      <c r="A20" s="345" t="s">
        <v>344</v>
      </c>
      <c r="B20" s="345"/>
      <c r="C20" s="19"/>
      <c r="D20" s="19"/>
      <c r="E20" s="19"/>
      <c r="F20" s="19"/>
      <c r="G20" s="19">
        <f>SUM(C20:F20)</f>
        <v>0</v>
      </c>
    </row>
    <row r="21" spans="1:7" ht="11.25">
      <c r="A21" s="433" t="s">
        <v>617</v>
      </c>
      <c r="B21" s="433"/>
      <c r="C21" s="53"/>
      <c r="D21" s="53"/>
      <c r="E21" s="53"/>
      <c r="F21" s="53"/>
      <c r="G21" s="53">
        <f>SUM(C21:F21)</f>
        <v>0</v>
      </c>
    </row>
    <row r="22" spans="1:7" ht="11.25">
      <c r="A22" s="433" t="s">
        <v>618</v>
      </c>
      <c r="B22" s="433"/>
      <c r="C22" s="53"/>
      <c r="D22" s="53"/>
      <c r="E22" s="53"/>
      <c r="F22" s="53"/>
      <c r="G22" s="53">
        <f>SUM(C22:F22)</f>
        <v>0</v>
      </c>
    </row>
    <row r="23" spans="1:7" ht="11.25">
      <c r="A23" s="347"/>
      <c r="B23" s="347"/>
      <c r="C23" s="435"/>
      <c r="D23" s="435"/>
      <c r="E23" s="435"/>
      <c r="F23" s="435"/>
      <c r="G23" s="435"/>
    </row>
    <row r="24" spans="1:7" ht="11.25">
      <c r="A24" s="436" t="s">
        <v>619</v>
      </c>
      <c r="B24" s="436"/>
      <c r="C24" s="437"/>
      <c r="D24" s="437"/>
      <c r="E24" s="437"/>
      <c r="F24" s="437"/>
      <c r="G24" s="437"/>
    </row>
    <row r="25" spans="1:7" ht="11.25">
      <c r="A25" s="345" t="s">
        <v>228</v>
      </c>
      <c r="B25" s="345"/>
      <c r="C25" s="19">
        <v>0</v>
      </c>
      <c r="D25" s="19">
        <v>0</v>
      </c>
      <c r="E25" s="19">
        <v>-496754</v>
      </c>
      <c r="F25" s="19">
        <v>0</v>
      </c>
      <c r="G25" s="19">
        <f>SUM(C25:F25)</f>
        <v>-496754</v>
      </c>
    </row>
    <row r="26" spans="1:7" ht="18">
      <c r="A26" s="52">
        <v>203</v>
      </c>
      <c r="B26" s="54" t="s">
        <v>650</v>
      </c>
      <c r="C26" s="55">
        <v>0</v>
      </c>
      <c r="D26" s="55">
        <v>0</v>
      </c>
      <c r="E26" s="55">
        <v>-496754</v>
      </c>
      <c r="F26" s="55">
        <v>0</v>
      </c>
      <c r="G26" s="55">
        <f>SUM(C26:F26)</f>
        <v>-496754</v>
      </c>
    </row>
    <row r="27" spans="1:7" ht="11.25">
      <c r="A27" s="345" t="s">
        <v>231</v>
      </c>
      <c r="B27" s="345"/>
      <c r="C27" s="19"/>
      <c r="D27" s="19"/>
      <c r="E27" s="19"/>
      <c r="F27" s="19"/>
      <c r="G27" s="19">
        <f>SUM(C27:F27)</f>
        <v>0</v>
      </c>
    </row>
    <row r="28" ht="11.25" hidden="1"/>
    <row r="29" spans="1:7" ht="11.25">
      <c r="A29" s="423" t="s">
        <v>621</v>
      </c>
      <c r="B29" s="423"/>
      <c r="C29" s="423"/>
      <c r="D29" s="423"/>
      <c r="E29" s="423"/>
      <c r="F29" s="423"/>
      <c r="G29" s="423"/>
    </row>
    <row r="30" spans="1:7" ht="11.25">
      <c r="A30" s="108"/>
      <c r="B30" s="109"/>
      <c r="C30" s="108"/>
      <c r="D30" s="108"/>
      <c r="E30" s="108"/>
      <c r="F30" s="108"/>
      <c r="G30" s="108"/>
    </row>
    <row r="31" spans="1:6" ht="7.5" customHeight="1">
      <c r="A31" s="415" t="s">
        <v>622</v>
      </c>
      <c r="B31" s="415"/>
      <c r="C31" s="415"/>
      <c r="D31" s="415"/>
      <c r="E31" s="415"/>
      <c r="F31" s="415"/>
    </row>
    <row r="32" spans="1:6" ht="7.5" customHeight="1">
      <c r="A32" s="416" t="s">
        <v>623</v>
      </c>
      <c r="B32" s="416"/>
      <c r="C32" s="416"/>
      <c r="D32" s="416"/>
      <c r="E32" s="416"/>
      <c r="F32" s="416"/>
    </row>
    <row r="33" spans="1:6" ht="7.5" customHeight="1">
      <c r="A33" s="416" t="s">
        <v>624</v>
      </c>
      <c r="B33" s="416"/>
      <c r="C33" s="416"/>
      <c r="D33" s="416"/>
      <c r="E33" s="416"/>
      <c r="F33" s="416"/>
    </row>
    <row r="34" spans="1:6" ht="7.5" customHeight="1">
      <c r="A34" s="416" t="s">
        <v>625</v>
      </c>
      <c r="B34" s="416"/>
      <c r="C34" s="416"/>
      <c r="D34" s="416"/>
      <c r="E34" s="416"/>
      <c r="F34" s="416"/>
    </row>
    <row r="35" spans="1:6" ht="7.5" customHeight="1">
      <c r="A35" s="416" t="s">
        <v>626</v>
      </c>
      <c r="B35" s="416"/>
      <c r="C35" s="416"/>
      <c r="D35" s="416"/>
      <c r="E35" s="416"/>
      <c r="F35" s="416"/>
    </row>
  </sheetData>
  <sheetProtection/>
  <mergeCells count="27">
    <mergeCell ref="A23:G23"/>
    <mergeCell ref="A22:B22"/>
    <mergeCell ref="A21:B21"/>
    <mergeCell ref="A20:B20"/>
    <mergeCell ref="A29:G29"/>
    <mergeCell ref="A27:B27"/>
    <mergeCell ref="A25:B25"/>
    <mergeCell ref="A24:G24"/>
    <mergeCell ref="A10:G10"/>
    <mergeCell ref="A1:F1"/>
    <mergeCell ref="A2:F2"/>
    <mergeCell ref="A3:F3"/>
    <mergeCell ref="A5:G5"/>
    <mergeCell ref="A15:B15"/>
    <mergeCell ref="A14:B14"/>
    <mergeCell ref="A13:B13"/>
    <mergeCell ref="A12:B12"/>
    <mergeCell ref="A35:F35"/>
    <mergeCell ref="A31:F31"/>
    <mergeCell ref="A32:F32"/>
    <mergeCell ref="A33:F33"/>
    <mergeCell ref="A34:F34"/>
    <mergeCell ref="A11:B11"/>
    <mergeCell ref="A19:B19"/>
    <mergeCell ref="A18:B18"/>
    <mergeCell ref="A17:G17"/>
    <mergeCell ref="A16:B16"/>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worksheet>
</file>

<file path=xl/worksheets/sheet18.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36" sqref="A36:F36"/>
    </sheetView>
  </sheetViews>
  <sheetFormatPr defaultColWidth="11.421875" defaultRowHeight="12.75"/>
  <cols>
    <col min="1" max="1" width="6.7109375" style="33" customWidth="1"/>
    <col min="2" max="2" width="30.7109375" style="33" customWidth="1"/>
    <col min="3" max="13" width="12.7109375" style="12" customWidth="1"/>
    <col min="14" max="16384" width="11.421875" style="12" customWidth="1"/>
  </cols>
  <sheetData>
    <row r="1" spans="1:14" s="48" customFormat="1" ht="11.25">
      <c r="A1" s="56"/>
      <c r="B1" s="57"/>
      <c r="C1" s="426" t="s">
        <v>258</v>
      </c>
      <c r="D1" s="426"/>
      <c r="E1" s="426"/>
      <c r="F1" s="426"/>
      <c r="G1" s="427"/>
      <c r="H1" s="56" t="s">
        <v>259</v>
      </c>
      <c r="I1" s="426" t="s">
        <v>258</v>
      </c>
      <c r="J1" s="426"/>
      <c r="K1" s="426"/>
      <c r="L1" s="426"/>
      <c r="M1" s="427"/>
      <c r="N1" s="58" t="s">
        <v>259</v>
      </c>
    </row>
    <row r="2" spans="1:14" s="48" customFormat="1" ht="11.25">
      <c r="A2" s="59"/>
      <c r="B2" s="60"/>
      <c r="C2" s="428" t="s">
        <v>605</v>
      </c>
      <c r="D2" s="428"/>
      <c r="E2" s="428"/>
      <c r="F2" s="428"/>
      <c r="G2" s="429"/>
      <c r="H2" s="59" t="s">
        <v>645</v>
      </c>
      <c r="I2" s="428" t="s">
        <v>605</v>
      </c>
      <c r="J2" s="428"/>
      <c r="K2" s="428"/>
      <c r="L2" s="428"/>
      <c r="M2" s="429"/>
      <c r="N2" s="61" t="s">
        <v>645</v>
      </c>
    </row>
    <row r="3" spans="1:14" s="48" customFormat="1" ht="11.25">
      <c r="A3" s="62"/>
      <c r="B3" s="63"/>
      <c r="C3" s="430" t="s">
        <v>328</v>
      </c>
      <c r="D3" s="430"/>
      <c r="E3" s="430"/>
      <c r="F3" s="430"/>
      <c r="G3" s="431"/>
      <c r="H3" s="62"/>
      <c r="I3" s="430" t="s">
        <v>328</v>
      </c>
      <c r="J3" s="430"/>
      <c r="K3" s="430"/>
      <c r="L3" s="430"/>
      <c r="M3" s="431"/>
      <c r="N3" s="64"/>
    </row>
    <row r="4" s="48" customFormat="1" ht="11.25"/>
    <row r="5" spans="1:15" s="48" customFormat="1" ht="11.25">
      <c r="A5" s="438" t="s">
        <v>646</v>
      </c>
      <c r="B5" s="438"/>
      <c r="C5" s="438"/>
      <c r="D5" s="438"/>
      <c r="E5" s="438"/>
      <c r="F5" s="438"/>
      <c r="G5" s="438"/>
      <c r="H5" s="438"/>
      <c r="I5" s="438" t="s">
        <v>646</v>
      </c>
      <c r="J5" s="438"/>
      <c r="K5" s="438"/>
      <c r="L5" s="438"/>
      <c r="M5" s="438"/>
      <c r="N5" s="438"/>
      <c r="O5" s="438"/>
    </row>
    <row r="6" spans="3:13" s="45" customFormat="1" ht="11.25">
      <c r="C6" s="434" t="s">
        <v>634</v>
      </c>
      <c r="D6" s="434"/>
      <c r="E6" s="69">
        <v>15200000</v>
      </c>
      <c r="F6" s="70" t="s">
        <v>630</v>
      </c>
      <c r="G6" s="69">
        <v>0</v>
      </c>
      <c r="I6" s="434" t="s">
        <v>634</v>
      </c>
      <c r="J6" s="434"/>
      <c r="K6" s="69">
        <v>15200000</v>
      </c>
      <c r="L6" s="70" t="s">
        <v>630</v>
      </c>
      <c r="M6" s="69">
        <v>0</v>
      </c>
    </row>
    <row r="7" spans="5:8" s="50" customFormat="1" ht="9">
      <c r="E7" s="425"/>
      <c r="F7" s="425"/>
      <c r="G7" s="425"/>
      <c r="H7" s="425"/>
    </row>
    <row r="8" spans="1:12" s="50" customFormat="1" ht="9">
      <c r="A8" s="49" t="s">
        <v>239</v>
      </c>
      <c r="B8" s="49"/>
      <c r="C8" s="49">
        <v>0</v>
      </c>
      <c r="D8" s="49">
        <v>1</v>
      </c>
      <c r="E8" s="421">
        <v>2</v>
      </c>
      <c r="F8" s="421"/>
      <c r="G8" s="421"/>
      <c r="H8" s="421"/>
      <c r="I8" s="49">
        <v>3</v>
      </c>
      <c r="J8" s="49">
        <v>7</v>
      </c>
      <c r="K8" s="49">
        <v>8</v>
      </c>
      <c r="L8" s="49" t="s">
        <v>332</v>
      </c>
    </row>
    <row r="9" spans="1:12" s="50" customFormat="1" ht="36">
      <c r="A9" s="68" t="s">
        <v>454</v>
      </c>
      <c r="B9" s="68" t="s">
        <v>273</v>
      </c>
      <c r="C9" s="68" t="s">
        <v>334</v>
      </c>
      <c r="D9" s="68" t="s">
        <v>432</v>
      </c>
      <c r="E9" s="422" t="s">
        <v>433</v>
      </c>
      <c r="F9" s="422"/>
      <c r="G9" s="422"/>
      <c r="H9" s="422"/>
      <c r="I9" s="68" t="s">
        <v>434</v>
      </c>
      <c r="J9" s="68" t="s">
        <v>368</v>
      </c>
      <c r="K9" s="68" t="s">
        <v>435</v>
      </c>
      <c r="L9" s="68" t="s">
        <v>340</v>
      </c>
    </row>
    <row r="10" spans="1:12" s="50" customFormat="1" ht="9">
      <c r="A10" s="68"/>
      <c r="B10" s="68"/>
      <c r="C10" s="68"/>
      <c r="D10" s="68"/>
      <c r="E10" s="68">
        <v>21</v>
      </c>
      <c r="F10" s="68">
        <v>22</v>
      </c>
      <c r="G10" s="68">
        <v>23</v>
      </c>
      <c r="H10" s="68">
        <v>24</v>
      </c>
      <c r="I10" s="68"/>
      <c r="J10" s="68"/>
      <c r="K10" s="68"/>
      <c r="L10" s="68"/>
    </row>
    <row r="11" spans="1:12" s="50" customFormat="1" ht="27">
      <c r="A11" s="51"/>
      <c r="B11" s="51"/>
      <c r="C11" s="51"/>
      <c r="D11" s="51"/>
      <c r="E11" s="51" t="s">
        <v>436</v>
      </c>
      <c r="F11" s="51" t="s">
        <v>437</v>
      </c>
      <c r="G11" s="51" t="s">
        <v>438</v>
      </c>
      <c r="H11" s="51" t="s">
        <v>439</v>
      </c>
      <c r="I11" s="51"/>
      <c r="J11" s="51"/>
      <c r="K11" s="51"/>
      <c r="L11" s="51"/>
    </row>
    <row r="12" spans="1:12" ht="11.25">
      <c r="A12" s="423" t="s">
        <v>610</v>
      </c>
      <c r="B12" s="423"/>
      <c r="C12" s="424"/>
      <c r="D12" s="424"/>
      <c r="E12" s="424"/>
      <c r="F12" s="424"/>
      <c r="G12" s="424"/>
      <c r="H12" s="424"/>
      <c r="I12" s="424"/>
      <c r="J12" s="424"/>
      <c r="K12" s="424"/>
      <c r="L12" s="424"/>
    </row>
    <row r="13" spans="1:12" ht="11.25">
      <c r="A13" s="345" t="s">
        <v>611</v>
      </c>
      <c r="B13" s="345"/>
      <c r="C13" s="19">
        <v>0</v>
      </c>
      <c r="D13" s="19">
        <v>8000</v>
      </c>
      <c r="E13" s="19">
        <v>0</v>
      </c>
      <c r="F13" s="19">
        <v>21074000</v>
      </c>
      <c r="G13" s="19">
        <v>110000</v>
      </c>
      <c r="H13" s="19">
        <v>30000</v>
      </c>
      <c r="I13" s="19">
        <v>8790000</v>
      </c>
      <c r="J13" s="19">
        <v>0</v>
      </c>
      <c r="K13" s="19">
        <v>815000</v>
      </c>
      <c r="L13" s="19">
        <f aca="true" t="shared" si="0" ref="L13:L18">SUM(C13:K13)</f>
        <v>30827000</v>
      </c>
    </row>
    <row r="14" spans="1:12" ht="11.25">
      <c r="A14" s="345" t="s">
        <v>343</v>
      </c>
      <c r="B14" s="345"/>
      <c r="C14" s="19">
        <v>0</v>
      </c>
      <c r="D14" s="19">
        <v>0</v>
      </c>
      <c r="E14" s="19">
        <v>0</v>
      </c>
      <c r="F14" s="19">
        <v>0</v>
      </c>
      <c r="G14" s="19">
        <v>0</v>
      </c>
      <c r="H14" s="19">
        <v>0</v>
      </c>
      <c r="I14" s="19">
        <v>0</v>
      </c>
      <c r="J14" s="19">
        <v>0</v>
      </c>
      <c r="K14" s="19">
        <v>0</v>
      </c>
      <c r="L14" s="19">
        <f t="shared" si="0"/>
        <v>0</v>
      </c>
    </row>
    <row r="15" spans="1:12" ht="11.25">
      <c r="A15" s="345" t="s">
        <v>612</v>
      </c>
      <c r="B15" s="345"/>
      <c r="C15" s="19">
        <v>0</v>
      </c>
      <c r="D15" s="19">
        <v>0</v>
      </c>
      <c r="E15" s="19">
        <v>0</v>
      </c>
      <c r="F15" s="19">
        <v>0</v>
      </c>
      <c r="G15" s="19">
        <v>0</v>
      </c>
      <c r="H15" s="19">
        <v>0</v>
      </c>
      <c r="I15" s="19">
        <v>0</v>
      </c>
      <c r="J15" s="19">
        <v>0</v>
      </c>
      <c r="K15" s="19">
        <v>0</v>
      </c>
      <c r="L15" s="19">
        <f t="shared" si="0"/>
        <v>0</v>
      </c>
    </row>
    <row r="16" spans="1:12" ht="11.25">
      <c r="A16" s="433" t="s">
        <v>613</v>
      </c>
      <c r="B16" s="433"/>
      <c r="C16" s="53">
        <v>0</v>
      </c>
      <c r="D16" s="53">
        <v>0</v>
      </c>
      <c r="E16" s="53">
        <v>0</v>
      </c>
      <c r="F16" s="53">
        <v>0</v>
      </c>
      <c r="G16" s="53">
        <v>0</v>
      </c>
      <c r="H16" s="53">
        <v>0</v>
      </c>
      <c r="I16" s="53">
        <v>0</v>
      </c>
      <c r="J16" s="53">
        <v>0</v>
      </c>
      <c r="K16" s="53">
        <v>0</v>
      </c>
      <c r="L16" s="53">
        <f t="shared" si="0"/>
        <v>0</v>
      </c>
    </row>
    <row r="17" spans="1:12" ht="11.25">
      <c r="A17" s="433" t="s">
        <v>614</v>
      </c>
      <c r="B17" s="433"/>
      <c r="C17" s="53">
        <v>0</v>
      </c>
      <c r="D17" s="53">
        <v>0</v>
      </c>
      <c r="E17" s="53">
        <v>0</v>
      </c>
      <c r="F17" s="53">
        <v>0</v>
      </c>
      <c r="G17" s="53">
        <v>0</v>
      </c>
      <c r="H17" s="53">
        <v>0</v>
      </c>
      <c r="I17" s="53">
        <v>0</v>
      </c>
      <c r="J17" s="53">
        <v>0</v>
      </c>
      <c r="K17" s="53">
        <v>0</v>
      </c>
      <c r="L17" s="53">
        <f t="shared" si="0"/>
        <v>0</v>
      </c>
    </row>
    <row r="18" spans="1:12" ht="11.25">
      <c r="A18" s="433" t="s">
        <v>615</v>
      </c>
      <c r="B18" s="433"/>
      <c r="C18" s="53"/>
      <c r="D18" s="53"/>
      <c r="E18" s="53"/>
      <c r="F18" s="53"/>
      <c r="G18" s="53"/>
      <c r="H18" s="53"/>
      <c r="I18" s="53"/>
      <c r="J18" s="53"/>
      <c r="K18" s="53"/>
      <c r="L18" s="53">
        <f t="shared" si="0"/>
        <v>0</v>
      </c>
    </row>
    <row r="19" spans="1:12" ht="11.25">
      <c r="A19" s="423" t="s">
        <v>616</v>
      </c>
      <c r="B19" s="423"/>
      <c r="C19" s="424"/>
      <c r="D19" s="424"/>
      <c r="E19" s="424"/>
      <c r="F19" s="424"/>
      <c r="G19" s="424"/>
      <c r="H19" s="424"/>
      <c r="I19" s="424"/>
      <c r="J19" s="424"/>
      <c r="K19" s="424"/>
      <c r="L19" s="424"/>
    </row>
    <row r="20" spans="1:12" ht="11.25">
      <c r="A20" s="345" t="s">
        <v>611</v>
      </c>
      <c r="B20" s="345"/>
      <c r="C20" s="19">
        <v>0</v>
      </c>
      <c r="D20" s="19">
        <v>0</v>
      </c>
      <c r="E20" s="19">
        <v>0</v>
      </c>
      <c r="F20" s="19">
        <v>27946027</v>
      </c>
      <c r="G20" s="19">
        <v>0</v>
      </c>
      <c r="H20" s="19">
        <v>0</v>
      </c>
      <c r="I20" s="19">
        <v>3750994</v>
      </c>
      <c r="J20" s="19">
        <v>0</v>
      </c>
      <c r="K20" s="19">
        <v>0</v>
      </c>
      <c r="L20" s="19">
        <f>SUM(C20:K20)</f>
        <v>31697021</v>
      </c>
    </row>
    <row r="21" spans="1:12" ht="11.25">
      <c r="A21" s="345" t="s">
        <v>343</v>
      </c>
      <c r="B21" s="345"/>
      <c r="C21" s="19">
        <v>0</v>
      </c>
      <c r="D21" s="19">
        <v>0</v>
      </c>
      <c r="E21" s="19">
        <v>0</v>
      </c>
      <c r="F21" s="19">
        <v>0</v>
      </c>
      <c r="G21" s="19">
        <v>0</v>
      </c>
      <c r="H21" s="19">
        <v>0</v>
      </c>
      <c r="I21" s="19">
        <v>0</v>
      </c>
      <c r="J21" s="19">
        <v>0</v>
      </c>
      <c r="K21" s="19">
        <v>0</v>
      </c>
      <c r="L21" s="19">
        <f>SUM(C21:K21)</f>
        <v>0</v>
      </c>
    </row>
    <row r="22" spans="1:12" ht="11.25">
      <c r="A22" s="345" t="s">
        <v>344</v>
      </c>
      <c r="B22" s="345"/>
      <c r="C22" s="19">
        <v>0</v>
      </c>
      <c r="D22" s="19">
        <v>0</v>
      </c>
      <c r="E22" s="19">
        <v>0</v>
      </c>
      <c r="F22" s="19">
        <v>0</v>
      </c>
      <c r="G22" s="19">
        <v>0</v>
      </c>
      <c r="H22" s="19">
        <v>0</v>
      </c>
      <c r="I22" s="19">
        <v>0</v>
      </c>
      <c r="J22" s="19">
        <v>0</v>
      </c>
      <c r="K22" s="19">
        <v>0</v>
      </c>
      <c r="L22" s="19">
        <f>SUM(C22:K22)</f>
        <v>0</v>
      </c>
    </row>
    <row r="23" spans="1:12" ht="11.25">
      <c r="A23" s="433" t="s">
        <v>617</v>
      </c>
      <c r="B23" s="433"/>
      <c r="C23" s="53">
        <v>0</v>
      </c>
      <c r="D23" s="53">
        <v>0</v>
      </c>
      <c r="E23" s="53">
        <v>0</v>
      </c>
      <c r="F23" s="53">
        <v>0</v>
      </c>
      <c r="G23" s="53">
        <v>0</v>
      </c>
      <c r="H23" s="53">
        <v>0</v>
      </c>
      <c r="I23" s="53">
        <v>0</v>
      </c>
      <c r="J23" s="53">
        <v>0</v>
      </c>
      <c r="K23" s="53">
        <v>0</v>
      </c>
      <c r="L23" s="53">
        <f>SUM(C23:K23)</f>
        <v>0</v>
      </c>
    </row>
    <row r="24" spans="1:12" ht="11.25">
      <c r="A24" s="433" t="s">
        <v>618</v>
      </c>
      <c r="B24" s="433"/>
      <c r="C24" s="53"/>
      <c r="D24" s="53"/>
      <c r="E24" s="53"/>
      <c r="F24" s="53"/>
      <c r="G24" s="53"/>
      <c r="H24" s="53"/>
      <c r="I24" s="53"/>
      <c r="J24" s="53"/>
      <c r="K24" s="53"/>
      <c r="L24" s="53">
        <f>SUM(C24:K24)</f>
        <v>0</v>
      </c>
    </row>
    <row r="25" spans="1:12" ht="11.25">
      <c r="A25" s="347"/>
      <c r="B25" s="347"/>
      <c r="C25" s="435"/>
      <c r="D25" s="435"/>
      <c r="E25" s="435"/>
      <c r="F25" s="435"/>
      <c r="G25" s="435"/>
      <c r="H25" s="435"/>
      <c r="I25" s="435"/>
      <c r="J25" s="435"/>
      <c r="K25" s="435"/>
      <c r="L25" s="435"/>
    </row>
    <row r="26" spans="1:12" ht="24.75" customHeight="1">
      <c r="A26" s="436" t="s">
        <v>619</v>
      </c>
      <c r="B26" s="436"/>
      <c r="C26" s="100"/>
      <c r="D26" s="100"/>
      <c r="E26" s="100"/>
      <c r="F26" s="100"/>
      <c r="G26" s="100"/>
      <c r="H26" s="100"/>
      <c r="I26" s="100"/>
      <c r="J26" s="100"/>
      <c r="K26" s="100"/>
      <c r="L26" s="100">
        <f>SUM(C26:K26)</f>
        <v>0</v>
      </c>
    </row>
    <row r="27" spans="1:12" ht="11.25">
      <c r="A27" s="345" t="s">
        <v>228</v>
      </c>
      <c r="B27" s="345"/>
      <c r="C27" s="19">
        <v>0</v>
      </c>
      <c r="D27" s="19">
        <v>0</v>
      </c>
      <c r="E27" s="19">
        <v>0</v>
      </c>
      <c r="F27" s="19">
        <v>0</v>
      </c>
      <c r="G27" s="19">
        <v>0</v>
      </c>
      <c r="H27" s="19">
        <v>0</v>
      </c>
      <c r="I27" s="19">
        <v>0</v>
      </c>
      <c r="J27" s="19">
        <v>0</v>
      </c>
      <c r="K27" s="19">
        <v>0</v>
      </c>
      <c r="L27" s="19">
        <f>SUM(C27:K27)</f>
        <v>0</v>
      </c>
    </row>
    <row r="28" spans="1:12" ht="11.25">
      <c r="A28" s="345" t="s">
        <v>231</v>
      </c>
      <c r="B28" s="345"/>
      <c r="C28" s="19">
        <v>0</v>
      </c>
      <c r="D28" s="19">
        <v>0</v>
      </c>
      <c r="E28" s="19">
        <v>0</v>
      </c>
      <c r="F28" s="19">
        <v>0</v>
      </c>
      <c r="G28" s="19">
        <v>0</v>
      </c>
      <c r="H28" s="19">
        <v>0</v>
      </c>
      <c r="I28" s="19">
        <v>0</v>
      </c>
      <c r="J28" s="19">
        <v>0</v>
      </c>
      <c r="K28" s="19">
        <v>0</v>
      </c>
      <c r="L28" s="19">
        <f>SUM(C28:K28)</f>
        <v>0</v>
      </c>
    </row>
    <row r="29" ht="11.25" hidden="1"/>
    <row r="30" spans="1:12" ht="11.25">
      <c r="A30" s="423" t="s">
        <v>621</v>
      </c>
      <c r="B30" s="423"/>
      <c r="C30" s="423"/>
      <c r="D30" s="423"/>
      <c r="E30" s="423"/>
      <c r="F30" s="423"/>
      <c r="G30" s="423"/>
      <c r="H30" s="423"/>
      <c r="I30" s="423"/>
      <c r="J30" s="423"/>
      <c r="K30" s="423"/>
      <c r="L30" s="423"/>
    </row>
    <row r="31" spans="1:12" ht="11.25">
      <c r="A31" s="109"/>
      <c r="B31" s="109"/>
      <c r="C31" s="108"/>
      <c r="D31" s="108"/>
      <c r="E31" s="108"/>
      <c r="F31" s="108"/>
      <c r="G31" s="108"/>
      <c r="H31" s="108"/>
      <c r="I31" s="108"/>
      <c r="J31" s="108"/>
      <c r="K31" s="108"/>
      <c r="L31" s="108"/>
    </row>
    <row r="32" spans="1:6" ht="7.5" customHeight="1">
      <c r="A32" s="415" t="s">
        <v>622</v>
      </c>
      <c r="B32" s="415"/>
      <c r="C32" s="415"/>
      <c r="D32" s="415"/>
      <c r="E32" s="415"/>
      <c r="F32" s="415"/>
    </row>
    <row r="33" spans="1:6" ht="7.5" customHeight="1">
      <c r="A33" s="416" t="s">
        <v>623</v>
      </c>
      <c r="B33" s="416"/>
      <c r="C33" s="416"/>
      <c r="D33" s="416"/>
      <c r="E33" s="416"/>
      <c r="F33" s="416"/>
    </row>
    <row r="34" spans="1:6" ht="7.5" customHeight="1">
      <c r="A34" s="416" t="s">
        <v>624</v>
      </c>
      <c r="B34" s="416"/>
      <c r="C34" s="416"/>
      <c r="D34" s="416"/>
      <c r="E34" s="416"/>
      <c r="F34" s="416"/>
    </row>
    <row r="35" spans="1:6" ht="7.5" customHeight="1">
      <c r="A35" s="416" t="s">
        <v>625</v>
      </c>
      <c r="B35" s="416"/>
      <c r="C35" s="416"/>
      <c r="D35" s="416"/>
      <c r="E35" s="416"/>
      <c r="F35" s="416"/>
    </row>
    <row r="36" spans="1:6" ht="7.5" customHeight="1">
      <c r="A36" s="416" t="s">
        <v>626</v>
      </c>
      <c r="B36" s="416"/>
      <c r="C36" s="416"/>
      <c r="D36" s="416"/>
      <c r="E36" s="416"/>
      <c r="F36" s="416"/>
    </row>
  </sheetData>
  <sheetProtection/>
  <mergeCells count="36">
    <mergeCell ref="A30:L30"/>
    <mergeCell ref="A28:B28"/>
    <mergeCell ref="A27:B27"/>
    <mergeCell ref="A26:B26"/>
    <mergeCell ref="A19:L19"/>
    <mergeCell ref="A18:B18"/>
    <mergeCell ref="A25:L25"/>
    <mergeCell ref="A24:B24"/>
    <mergeCell ref="A23:B23"/>
    <mergeCell ref="A22:B22"/>
    <mergeCell ref="A5:H5"/>
    <mergeCell ref="I5:O5"/>
    <mergeCell ref="A17:B17"/>
    <mergeCell ref="A16:B16"/>
    <mergeCell ref="A15:B15"/>
    <mergeCell ref="A14:B14"/>
    <mergeCell ref="C6:D6"/>
    <mergeCell ref="I6:J6"/>
    <mergeCell ref="E7:H7"/>
    <mergeCell ref="E8:H8"/>
    <mergeCell ref="C1:G1"/>
    <mergeCell ref="C2:G2"/>
    <mergeCell ref="C3:G3"/>
    <mergeCell ref="I1:M1"/>
    <mergeCell ref="I2:M2"/>
    <mergeCell ref="I3:M3"/>
    <mergeCell ref="A35:F35"/>
    <mergeCell ref="A36:F36"/>
    <mergeCell ref="E9:H9"/>
    <mergeCell ref="A32:F32"/>
    <mergeCell ref="A33:F33"/>
    <mergeCell ref="A34:F34"/>
    <mergeCell ref="A13:B13"/>
    <mergeCell ref="A12:L12"/>
    <mergeCell ref="A21:B21"/>
    <mergeCell ref="A20:B20"/>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colBreaks count="1" manualBreakCount="1">
    <brk id="8" max="65535" man="1"/>
  </colBreaks>
</worksheet>
</file>

<file path=xl/worksheets/sheet19.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37" sqref="A37:F37"/>
    </sheetView>
  </sheetViews>
  <sheetFormatPr defaultColWidth="11.421875" defaultRowHeight="12.75"/>
  <cols>
    <col min="1" max="1" width="6.7109375" style="12" customWidth="1"/>
    <col min="2" max="2" width="30.7109375" style="33" customWidth="1"/>
    <col min="3" max="11" width="11.7109375" style="12" customWidth="1"/>
    <col min="12" max="16384" width="11.421875" style="12" customWidth="1"/>
  </cols>
  <sheetData>
    <row r="1" spans="1:10" s="48" customFormat="1" ht="12.75">
      <c r="A1" s="439" t="s">
        <v>258</v>
      </c>
      <c r="B1" s="440"/>
      <c r="C1" s="440"/>
      <c r="D1" s="440"/>
      <c r="E1" s="440"/>
      <c r="F1" s="440"/>
      <c r="G1" s="440"/>
      <c r="H1" s="440"/>
      <c r="I1" s="441"/>
      <c r="J1" s="58" t="s">
        <v>259</v>
      </c>
    </row>
    <row r="2" spans="1:10" s="48" customFormat="1" ht="11.25">
      <c r="A2" s="442" t="s">
        <v>605</v>
      </c>
      <c r="B2" s="428"/>
      <c r="C2" s="428"/>
      <c r="D2" s="428"/>
      <c r="E2" s="428"/>
      <c r="F2" s="428"/>
      <c r="G2" s="428"/>
      <c r="H2" s="428"/>
      <c r="I2" s="429"/>
      <c r="J2" s="61" t="s">
        <v>643</v>
      </c>
    </row>
    <row r="3" spans="1:10" s="48" customFormat="1" ht="11.25">
      <c r="A3" s="443" t="s">
        <v>328</v>
      </c>
      <c r="B3" s="430"/>
      <c r="C3" s="430"/>
      <c r="D3" s="430"/>
      <c r="E3" s="430"/>
      <c r="F3" s="430"/>
      <c r="G3" s="430"/>
      <c r="H3" s="430"/>
      <c r="I3" s="431"/>
      <c r="J3" s="64"/>
    </row>
    <row r="4" spans="1:10" s="48" customFormat="1" ht="11.25">
      <c r="A4" s="432"/>
      <c r="B4" s="432"/>
      <c r="C4" s="432"/>
      <c r="D4" s="432"/>
      <c r="E4" s="432"/>
      <c r="F4" s="432"/>
      <c r="G4" s="432"/>
      <c r="H4" s="432"/>
      <c r="I4" s="432"/>
      <c r="J4" s="432"/>
    </row>
    <row r="5" spans="1:10" s="48" customFormat="1" ht="11.25">
      <c r="A5" s="432" t="s">
        <v>644</v>
      </c>
      <c r="B5" s="432"/>
      <c r="C5" s="432"/>
      <c r="D5" s="432"/>
      <c r="E5" s="432"/>
      <c r="F5" s="432"/>
      <c r="G5" s="432"/>
      <c r="H5" s="432"/>
      <c r="I5" s="432"/>
      <c r="J5" s="432"/>
    </row>
    <row r="6" spans="3:7" s="65" customFormat="1" ht="9">
      <c r="C6" s="444" t="s">
        <v>634</v>
      </c>
      <c r="D6" s="444"/>
      <c r="E6" s="66">
        <v>20650000</v>
      </c>
      <c r="F6" s="67" t="s">
        <v>630</v>
      </c>
      <c r="G6" s="66">
        <v>0</v>
      </c>
    </row>
    <row r="7" s="50" customFormat="1" ht="9"/>
    <row r="8" spans="1:10" s="50" customFormat="1" ht="9">
      <c r="A8" s="49" t="s">
        <v>239</v>
      </c>
      <c r="B8" s="49"/>
      <c r="C8" s="49">
        <v>0</v>
      </c>
      <c r="D8" s="421">
        <v>1</v>
      </c>
      <c r="E8" s="421"/>
      <c r="F8" s="421"/>
      <c r="G8" s="49">
        <v>2</v>
      </c>
      <c r="H8" s="49">
        <v>3</v>
      </c>
      <c r="I8" s="49">
        <v>7</v>
      </c>
      <c r="J8" s="49" t="s">
        <v>332</v>
      </c>
    </row>
    <row r="9" spans="1:10" s="50" customFormat="1" ht="36">
      <c r="A9" s="68" t="s">
        <v>454</v>
      </c>
      <c r="B9" s="68" t="s">
        <v>273</v>
      </c>
      <c r="C9" s="68" t="s">
        <v>334</v>
      </c>
      <c r="D9" s="422" t="s">
        <v>424</v>
      </c>
      <c r="E9" s="422"/>
      <c r="F9" s="422"/>
      <c r="G9" s="68" t="s">
        <v>425</v>
      </c>
      <c r="H9" s="68" t="s">
        <v>426</v>
      </c>
      <c r="I9" s="68" t="s">
        <v>368</v>
      </c>
      <c r="J9" s="68" t="s">
        <v>340</v>
      </c>
    </row>
    <row r="10" spans="1:10" s="50" customFormat="1" ht="9">
      <c r="A10" s="68"/>
      <c r="B10" s="68"/>
      <c r="C10" s="68"/>
      <c r="D10" s="68">
        <v>11</v>
      </c>
      <c r="E10" s="68">
        <v>12</v>
      </c>
      <c r="F10" s="68">
        <v>13</v>
      </c>
      <c r="G10" s="68"/>
      <c r="H10" s="68"/>
      <c r="I10" s="68"/>
      <c r="J10" s="68"/>
    </row>
    <row r="11" spans="1:10" s="50" customFormat="1" ht="45">
      <c r="A11" s="51"/>
      <c r="B11" s="51"/>
      <c r="C11" s="51"/>
      <c r="D11" s="51" t="s">
        <v>427</v>
      </c>
      <c r="E11" s="51" t="s">
        <v>428</v>
      </c>
      <c r="F11" s="51" t="s">
        <v>429</v>
      </c>
      <c r="G11" s="51"/>
      <c r="H11" s="51"/>
      <c r="I11" s="51"/>
      <c r="J11" s="51"/>
    </row>
    <row r="12" spans="1:10" ht="11.25">
      <c r="A12" s="423" t="s">
        <v>610</v>
      </c>
      <c r="B12" s="423"/>
      <c r="C12" s="424"/>
      <c r="D12" s="424"/>
      <c r="E12" s="424"/>
      <c r="F12" s="424"/>
      <c r="G12" s="424"/>
      <c r="H12" s="424"/>
      <c r="I12" s="424"/>
      <c r="J12" s="424"/>
    </row>
    <row r="13" spans="1:10" ht="11.25">
      <c r="A13" s="345" t="s">
        <v>611</v>
      </c>
      <c r="B13" s="345"/>
      <c r="C13" s="19">
        <v>0</v>
      </c>
      <c r="D13" s="19">
        <v>297000</v>
      </c>
      <c r="E13" s="19">
        <v>650000</v>
      </c>
      <c r="F13" s="19">
        <v>2425000</v>
      </c>
      <c r="G13" s="19">
        <v>1340000</v>
      </c>
      <c r="H13" s="19">
        <v>0</v>
      </c>
      <c r="I13" s="19">
        <v>0</v>
      </c>
      <c r="J13" s="19">
        <f aca="true" t="shared" si="0" ref="J13:J18">SUM(C13:I13)</f>
        <v>4712000</v>
      </c>
    </row>
    <row r="14" spans="1:10" ht="11.25">
      <c r="A14" s="345" t="s">
        <v>343</v>
      </c>
      <c r="B14" s="345"/>
      <c r="C14" s="19">
        <v>0</v>
      </c>
      <c r="D14" s="19">
        <v>0</v>
      </c>
      <c r="E14" s="19">
        <v>0</v>
      </c>
      <c r="F14" s="19">
        <v>0</v>
      </c>
      <c r="G14" s="19">
        <v>0</v>
      </c>
      <c r="H14" s="19">
        <v>0</v>
      </c>
      <c r="I14" s="19">
        <v>0</v>
      </c>
      <c r="J14" s="19">
        <f t="shared" si="0"/>
        <v>0</v>
      </c>
    </row>
    <row r="15" spans="1:10" ht="11.25">
      <c r="A15" s="345" t="s">
        <v>612</v>
      </c>
      <c r="B15" s="345"/>
      <c r="C15" s="19">
        <v>0</v>
      </c>
      <c r="D15" s="19">
        <v>0</v>
      </c>
      <c r="E15" s="19">
        <v>-100000</v>
      </c>
      <c r="F15" s="19">
        <v>0</v>
      </c>
      <c r="G15" s="19">
        <v>300000</v>
      </c>
      <c r="H15" s="19">
        <v>0</v>
      </c>
      <c r="I15" s="19">
        <v>0</v>
      </c>
      <c r="J15" s="19">
        <f t="shared" si="0"/>
        <v>200000</v>
      </c>
    </row>
    <row r="16" spans="1:10" ht="11.25">
      <c r="A16" s="433" t="s">
        <v>613</v>
      </c>
      <c r="B16" s="433"/>
      <c r="C16" s="53">
        <v>0</v>
      </c>
      <c r="D16" s="53">
        <v>0</v>
      </c>
      <c r="E16" s="53">
        <v>-100000</v>
      </c>
      <c r="F16" s="53">
        <v>0</v>
      </c>
      <c r="G16" s="53">
        <v>300000</v>
      </c>
      <c r="H16" s="53">
        <v>0</v>
      </c>
      <c r="I16" s="53">
        <v>0</v>
      </c>
      <c r="J16" s="53">
        <f t="shared" si="0"/>
        <v>200000</v>
      </c>
    </row>
    <row r="17" spans="1:10" ht="11.25">
      <c r="A17" s="433" t="s">
        <v>614</v>
      </c>
      <c r="B17" s="433"/>
      <c r="C17" s="53">
        <v>0</v>
      </c>
      <c r="D17" s="53">
        <v>0</v>
      </c>
      <c r="E17" s="53">
        <v>0</v>
      </c>
      <c r="F17" s="53">
        <v>0</v>
      </c>
      <c r="G17" s="53">
        <v>0</v>
      </c>
      <c r="H17" s="53">
        <v>0</v>
      </c>
      <c r="I17" s="53">
        <v>0</v>
      </c>
      <c r="J17" s="53">
        <f t="shared" si="0"/>
        <v>0</v>
      </c>
    </row>
    <row r="18" spans="1:10" ht="11.25">
      <c r="A18" s="433" t="s">
        <v>615</v>
      </c>
      <c r="B18" s="433"/>
      <c r="C18" s="53"/>
      <c r="D18" s="53"/>
      <c r="E18" s="53"/>
      <c r="F18" s="53"/>
      <c r="G18" s="53"/>
      <c r="H18" s="53"/>
      <c r="I18" s="53"/>
      <c r="J18" s="53">
        <f t="shared" si="0"/>
        <v>0</v>
      </c>
    </row>
    <row r="19" spans="1:10" ht="11.25">
      <c r="A19" s="423" t="s">
        <v>616</v>
      </c>
      <c r="B19" s="423"/>
      <c r="C19" s="424"/>
      <c r="D19" s="424"/>
      <c r="E19" s="424"/>
      <c r="F19" s="424"/>
      <c r="G19" s="424"/>
      <c r="H19" s="424"/>
      <c r="I19" s="424"/>
      <c r="J19" s="424"/>
    </row>
    <row r="20" spans="1:10" ht="11.25">
      <c r="A20" s="345" t="s">
        <v>611</v>
      </c>
      <c r="B20" s="345"/>
      <c r="C20" s="19"/>
      <c r="D20" s="19"/>
      <c r="E20" s="19"/>
      <c r="F20" s="19"/>
      <c r="G20" s="19"/>
      <c r="H20" s="19"/>
      <c r="I20" s="19"/>
      <c r="J20" s="19">
        <f>SUM(C20:I20)</f>
        <v>0</v>
      </c>
    </row>
    <row r="21" spans="1:10" ht="11.25">
      <c r="A21" s="345" t="s">
        <v>343</v>
      </c>
      <c r="B21" s="345"/>
      <c r="C21" s="19"/>
      <c r="D21" s="19"/>
      <c r="E21" s="19"/>
      <c r="F21" s="19"/>
      <c r="G21" s="19"/>
      <c r="H21" s="19"/>
      <c r="I21" s="19"/>
      <c r="J21" s="19">
        <f>SUM(C21:I21)</f>
        <v>0</v>
      </c>
    </row>
    <row r="22" spans="1:10" ht="11.25">
      <c r="A22" s="345" t="s">
        <v>344</v>
      </c>
      <c r="B22" s="345"/>
      <c r="C22" s="19"/>
      <c r="D22" s="19"/>
      <c r="E22" s="19"/>
      <c r="F22" s="19"/>
      <c r="G22" s="19"/>
      <c r="H22" s="19"/>
      <c r="I22" s="19"/>
      <c r="J22" s="19">
        <f>SUM(C22:I22)</f>
        <v>0</v>
      </c>
    </row>
    <row r="23" spans="1:10" ht="11.25">
      <c r="A23" s="433" t="s">
        <v>617</v>
      </c>
      <c r="B23" s="433"/>
      <c r="C23" s="53"/>
      <c r="D23" s="53"/>
      <c r="E23" s="53"/>
      <c r="F23" s="53"/>
      <c r="G23" s="53"/>
      <c r="H23" s="53"/>
      <c r="I23" s="53"/>
      <c r="J23" s="53">
        <f>SUM(C23:I23)</f>
        <v>0</v>
      </c>
    </row>
    <row r="24" spans="1:10" ht="11.25">
      <c r="A24" s="433" t="s">
        <v>618</v>
      </c>
      <c r="B24" s="433"/>
      <c r="C24" s="53"/>
      <c r="D24" s="53"/>
      <c r="E24" s="53"/>
      <c r="F24" s="53"/>
      <c r="G24" s="53"/>
      <c r="H24" s="53"/>
      <c r="I24" s="53"/>
      <c r="J24" s="53">
        <f>SUM(C24:I24)</f>
        <v>0</v>
      </c>
    </row>
    <row r="25" spans="1:10" ht="11.25">
      <c r="A25" s="347"/>
      <c r="B25" s="347"/>
      <c r="C25" s="435"/>
      <c r="D25" s="435"/>
      <c r="E25" s="435"/>
      <c r="F25" s="435"/>
      <c r="G25" s="435"/>
      <c r="H25" s="435"/>
      <c r="I25" s="435"/>
      <c r="J25" s="435"/>
    </row>
    <row r="26" spans="1:10" ht="11.25">
      <c r="A26" s="436" t="s">
        <v>619</v>
      </c>
      <c r="B26" s="436"/>
      <c r="C26" s="437"/>
      <c r="D26" s="437"/>
      <c r="E26" s="437"/>
      <c r="F26" s="437"/>
      <c r="G26" s="437"/>
      <c r="H26" s="437"/>
      <c r="I26" s="437"/>
      <c r="J26" s="437"/>
    </row>
    <row r="27" spans="1:10" ht="11.25">
      <c r="A27" s="345" t="s">
        <v>228</v>
      </c>
      <c r="B27" s="345"/>
      <c r="C27" s="19">
        <v>0</v>
      </c>
      <c r="D27" s="19">
        <v>0</v>
      </c>
      <c r="E27" s="19">
        <v>-100000</v>
      </c>
      <c r="F27" s="19">
        <v>0</v>
      </c>
      <c r="G27" s="19">
        <v>300000</v>
      </c>
      <c r="H27" s="19">
        <v>0</v>
      </c>
      <c r="I27" s="19">
        <v>0</v>
      </c>
      <c r="J27" s="19">
        <f>SUM(C27:I27)</f>
        <v>200000</v>
      </c>
    </row>
    <row r="28" spans="1:10" ht="11.25">
      <c r="A28" s="52">
        <v>204</v>
      </c>
      <c r="B28" s="54" t="s">
        <v>620</v>
      </c>
      <c r="C28" s="55">
        <v>0</v>
      </c>
      <c r="D28" s="55">
        <v>0</v>
      </c>
      <c r="E28" s="55">
        <v>-100000</v>
      </c>
      <c r="F28" s="55">
        <v>0</v>
      </c>
      <c r="G28" s="55">
        <v>300000</v>
      </c>
      <c r="H28" s="55">
        <v>0</v>
      </c>
      <c r="I28" s="55">
        <v>0</v>
      </c>
      <c r="J28" s="55">
        <f>SUM(C28:I28)</f>
        <v>200000</v>
      </c>
    </row>
    <row r="29" spans="1:10" ht="11.25">
      <c r="A29" s="345" t="s">
        <v>231</v>
      </c>
      <c r="B29" s="345"/>
      <c r="C29" s="19"/>
      <c r="D29" s="19"/>
      <c r="E29" s="19"/>
      <c r="F29" s="19"/>
      <c r="G29" s="19"/>
      <c r="H29" s="19"/>
      <c r="I29" s="19"/>
      <c r="J29" s="19">
        <f>SUM(C29:I29)</f>
        <v>0</v>
      </c>
    </row>
    <row r="30" ht="11.25" hidden="1"/>
    <row r="31" spans="1:10" ht="11.25">
      <c r="A31" s="423" t="s">
        <v>621</v>
      </c>
      <c r="B31" s="423"/>
      <c r="C31" s="423"/>
      <c r="D31" s="423"/>
      <c r="E31" s="423"/>
      <c r="F31" s="423"/>
      <c r="G31" s="423"/>
      <c r="H31" s="423"/>
      <c r="I31" s="423"/>
      <c r="J31" s="423"/>
    </row>
    <row r="32" spans="1:10" ht="11.25">
      <c r="A32" s="108"/>
      <c r="B32" s="109"/>
      <c r="C32" s="108"/>
      <c r="D32" s="108"/>
      <c r="E32" s="108"/>
      <c r="F32" s="108"/>
      <c r="G32" s="108"/>
      <c r="H32" s="108"/>
      <c r="I32" s="108"/>
      <c r="J32" s="108"/>
    </row>
    <row r="33" spans="1:6" ht="7.5" customHeight="1">
      <c r="A33" s="415" t="s">
        <v>622</v>
      </c>
      <c r="B33" s="415"/>
      <c r="C33" s="415"/>
      <c r="D33" s="415"/>
      <c r="E33" s="415"/>
      <c r="F33" s="415"/>
    </row>
    <row r="34" spans="1:6" ht="7.5" customHeight="1">
      <c r="A34" s="416" t="s">
        <v>623</v>
      </c>
      <c r="B34" s="416"/>
      <c r="C34" s="416"/>
      <c r="D34" s="416"/>
      <c r="E34" s="416"/>
      <c r="F34" s="416"/>
    </row>
    <row r="35" spans="1:6" ht="7.5" customHeight="1">
      <c r="A35" s="416" t="s">
        <v>624</v>
      </c>
      <c r="B35" s="416"/>
      <c r="C35" s="416"/>
      <c r="D35" s="416"/>
      <c r="E35" s="416"/>
      <c r="F35" s="416"/>
    </row>
    <row r="36" spans="1:6" ht="7.5" customHeight="1">
      <c r="A36" s="416" t="s">
        <v>625</v>
      </c>
      <c r="B36" s="416"/>
      <c r="C36" s="416"/>
      <c r="D36" s="416"/>
      <c r="E36" s="416"/>
      <c r="F36" s="416"/>
    </row>
    <row r="37" spans="1:6" ht="7.5" customHeight="1">
      <c r="A37" s="416" t="s">
        <v>626</v>
      </c>
      <c r="B37" s="416"/>
      <c r="C37" s="416"/>
      <c r="D37" s="416"/>
      <c r="E37" s="416"/>
      <c r="F37" s="416"/>
    </row>
  </sheetData>
  <sheetProtection/>
  <mergeCells count="31">
    <mergeCell ref="A31:J31"/>
    <mergeCell ref="A29:B29"/>
    <mergeCell ref="A27:B27"/>
    <mergeCell ref="A26:J26"/>
    <mergeCell ref="A21:B21"/>
    <mergeCell ref="A20:B20"/>
    <mergeCell ref="A19:J19"/>
    <mergeCell ref="A18:B18"/>
    <mergeCell ref="A25:J25"/>
    <mergeCell ref="A24:B24"/>
    <mergeCell ref="A23:B23"/>
    <mergeCell ref="A22:B22"/>
    <mergeCell ref="A12:J12"/>
    <mergeCell ref="A1:I1"/>
    <mergeCell ref="A2:I2"/>
    <mergeCell ref="A3:I3"/>
    <mergeCell ref="A4:J4"/>
    <mergeCell ref="A5:J5"/>
    <mergeCell ref="C6:D6"/>
    <mergeCell ref="D8:F8"/>
    <mergeCell ref="D9:F9"/>
    <mergeCell ref="A37:F37"/>
    <mergeCell ref="A33:F33"/>
    <mergeCell ref="A34:F34"/>
    <mergeCell ref="A35:F35"/>
    <mergeCell ref="A36:F36"/>
    <mergeCell ref="A13:B13"/>
    <mergeCell ref="A17:B17"/>
    <mergeCell ref="A16:B16"/>
    <mergeCell ref="A15:B15"/>
    <mergeCell ref="A14:B14"/>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A1:M139"/>
  <sheetViews>
    <sheetView showGridLines="0" zoomScalePageLayoutView="0" workbookViewId="0" topLeftCell="A1">
      <selection activeCell="J25" sqref="J25"/>
    </sheetView>
  </sheetViews>
  <sheetFormatPr defaultColWidth="11.421875" defaultRowHeight="12.75"/>
  <cols>
    <col min="1" max="1" width="0.42578125" style="199" customWidth="1"/>
    <col min="2" max="2" width="6.00390625" style="234" customWidth="1"/>
    <col min="3" max="5" width="11.421875" style="199" customWidth="1"/>
    <col min="6" max="6" width="24.00390625" style="199" customWidth="1"/>
    <col min="7" max="7" width="6.28125" style="238" customWidth="1"/>
    <col min="8" max="9" width="10.7109375" style="199" customWidth="1"/>
    <col min="10" max="11" width="11.421875" style="199" customWidth="1"/>
    <col min="12" max="12" width="8.57421875" style="199" customWidth="1"/>
    <col min="13" max="13" width="7.7109375" style="199" customWidth="1"/>
    <col min="14" max="16384" width="11.421875" style="199" customWidth="1"/>
  </cols>
  <sheetData>
    <row r="1" spans="1:12" s="198" customFormat="1" ht="11.25">
      <c r="A1" s="196"/>
      <c r="B1" s="197"/>
      <c r="C1" s="286" t="s">
        <v>177</v>
      </c>
      <c r="D1" s="287"/>
      <c r="E1" s="287"/>
      <c r="F1" s="287"/>
      <c r="G1" s="287"/>
      <c r="H1" s="287"/>
      <c r="I1" s="287"/>
      <c r="J1" s="287"/>
      <c r="K1" s="287"/>
      <c r="L1" s="288"/>
    </row>
    <row r="3" spans="2:13" ht="24" customHeight="1">
      <c r="B3" s="200" t="s">
        <v>178</v>
      </c>
      <c r="C3" s="201"/>
      <c r="D3" s="201"/>
      <c r="E3" s="201"/>
      <c r="F3" s="201"/>
      <c r="G3" s="202" t="s">
        <v>178</v>
      </c>
      <c r="H3" s="203"/>
      <c r="I3" s="201"/>
      <c r="J3" s="201"/>
      <c r="K3" s="201"/>
      <c r="L3" s="204" t="s">
        <v>179</v>
      </c>
      <c r="M3" s="205" t="s">
        <v>180</v>
      </c>
    </row>
    <row r="4" spans="2:13" ht="11.25">
      <c r="B4" s="145"/>
      <c r="C4" s="147" t="s">
        <v>181</v>
      </c>
      <c r="D4" s="206"/>
      <c r="E4" s="206"/>
      <c r="F4" s="206"/>
      <c r="G4" s="207"/>
      <c r="H4" s="208" t="s">
        <v>223</v>
      </c>
      <c r="I4" s="209"/>
      <c r="J4" s="209"/>
      <c r="K4" s="209"/>
      <c r="L4" s="210"/>
      <c r="M4" s="210"/>
    </row>
    <row r="5" spans="2:13" ht="11.25" customHeight="1">
      <c r="B5" s="211" t="s">
        <v>116</v>
      </c>
      <c r="C5" s="289" t="s">
        <v>182</v>
      </c>
      <c r="D5" s="290"/>
      <c r="E5" s="290"/>
      <c r="F5" s="291"/>
      <c r="G5" s="215"/>
      <c r="H5" s="216"/>
      <c r="I5" s="217"/>
      <c r="J5" s="217"/>
      <c r="K5" s="217"/>
      <c r="L5" s="218"/>
      <c r="M5" s="218"/>
    </row>
    <row r="6" spans="2:13" ht="21.75" customHeight="1">
      <c r="B6" s="211"/>
      <c r="C6" s="289"/>
      <c r="D6" s="290"/>
      <c r="E6" s="290"/>
      <c r="F6" s="291"/>
      <c r="G6" s="219" t="s">
        <v>131</v>
      </c>
      <c r="H6" s="277" t="s">
        <v>183</v>
      </c>
      <c r="I6" s="278"/>
      <c r="J6" s="278"/>
      <c r="K6" s="279"/>
      <c r="L6" s="218"/>
      <c r="M6" s="249" t="s">
        <v>132</v>
      </c>
    </row>
    <row r="7" spans="2:13" ht="11.25" customHeight="1">
      <c r="B7" s="211"/>
      <c r="C7" s="212"/>
      <c r="D7" s="213"/>
      <c r="E7" s="213"/>
      <c r="F7" s="214"/>
      <c r="G7" s="219" t="s">
        <v>131</v>
      </c>
      <c r="H7" s="216" t="s">
        <v>184</v>
      </c>
      <c r="I7" s="217"/>
      <c r="J7" s="217"/>
      <c r="K7" s="217"/>
      <c r="L7" s="218"/>
      <c r="M7" s="249" t="s">
        <v>132</v>
      </c>
    </row>
    <row r="8" spans="2:13" ht="11.25">
      <c r="B8" s="298" t="s">
        <v>117</v>
      </c>
      <c r="C8" s="300" t="s">
        <v>1</v>
      </c>
      <c r="D8" s="301"/>
      <c r="E8" s="301"/>
      <c r="F8" s="302"/>
      <c r="G8" s="219" t="s">
        <v>131</v>
      </c>
      <c r="H8" s="216" t="s">
        <v>185</v>
      </c>
      <c r="I8" s="217"/>
      <c r="J8" s="217"/>
      <c r="K8" s="217"/>
      <c r="L8" s="218"/>
      <c r="M8" s="249" t="s">
        <v>132</v>
      </c>
    </row>
    <row r="9" spans="2:13" ht="11.25" customHeight="1">
      <c r="B9" s="299"/>
      <c r="C9" s="303"/>
      <c r="D9" s="304"/>
      <c r="E9" s="304"/>
      <c r="F9" s="305"/>
      <c r="G9" s="219" t="s">
        <v>131</v>
      </c>
      <c r="H9" s="216" t="s">
        <v>186</v>
      </c>
      <c r="I9" s="217"/>
      <c r="J9" s="217"/>
      <c r="K9" s="217"/>
      <c r="L9" s="218"/>
      <c r="M9" s="249" t="s">
        <v>132</v>
      </c>
    </row>
    <row r="10" spans="2:13" ht="11.25" customHeight="1">
      <c r="B10" s="145"/>
      <c r="C10" s="146"/>
      <c r="D10" s="147"/>
      <c r="E10" s="147"/>
      <c r="F10" s="137"/>
      <c r="G10" s="220" t="s">
        <v>131</v>
      </c>
      <c r="H10" s="280" t="s">
        <v>187</v>
      </c>
      <c r="I10" s="281"/>
      <c r="J10" s="281"/>
      <c r="K10" s="282"/>
      <c r="L10" s="221"/>
      <c r="M10" s="250" t="s">
        <v>132</v>
      </c>
    </row>
    <row r="11" spans="2:13" ht="11.25" customHeight="1">
      <c r="B11" s="145"/>
      <c r="C11" s="146"/>
      <c r="D11" s="147"/>
      <c r="E11" s="147"/>
      <c r="F11" s="137"/>
      <c r="G11" s="222"/>
      <c r="H11" s="283"/>
      <c r="I11" s="284"/>
      <c r="J11" s="284"/>
      <c r="K11" s="285"/>
      <c r="L11" s="223"/>
      <c r="M11" s="251"/>
    </row>
    <row r="12" spans="2:13" ht="12.75" customHeight="1">
      <c r="B12" s="211"/>
      <c r="C12" s="292" t="s">
        <v>188</v>
      </c>
      <c r="D12" s="293"/>
      <c r="E12" s="293"/>
      <c r="F12" s="294"/>
      <c r="G12" s="219"/>
      <c r="H12" s="207"/>
      <c r="I12" s="224"/>
      <c r="J12" s="224"/>
      <c r="K12" s="225"/>
      <c r="L12" s="226"/>
      <c r="M12" s="252"/>
    </row>
    <row r="13" spans="2:13" ht="11.25">
      <c r="B13" s="211" t="s">
        <v>118</v>
      </c>
      <c r="C13" s="289" t="s">
        <v>189</v>
      </c>
      <c r="D13" s="290"/>
      <c r="E13" s="290"/>
      <c r="F13" s="291"/>
      <c r="G13" s="219" t="s">
        <v>131</v>
      </c>
      <c r="H13" s="227" t="s">
        <v>190</v>
      </c>
      <c r="I13" s="217"/>
      <c r="J13" s="217"/>
      <c r="K13" s="217"/>
      <c r="L13" s="218"/>
      <c r="M13" s="249" t="s">
        <v>132</v>
      </c>
    </row>
    <row r="14" spans="2:13" ht="23.25" customHeight="1">
      <c r="B14" s="211" t="s">
        <v>119</v>
      </c>
      <c r="C14" s="289" t="s">
        <v>192</v>
      </c>
      <c r="D14" s="290"/>
      <c r="E14" s="290"/>
      <c r="F14" s="291"/>
      <c r="G14" s="219" t="s">
        <v>131</v>
      </c>
      <c r="H14" s="274" t="s">
        <v>193</v>
      </c>
      <c r="I14" s="275"/>
      <c r="J14" s="275"/>
      <c r="K14" s="276"/>
      <c r="L14" s="218"/>
      <c r="M14" s="249" t="s">
        <v>132</v>
      </c>
    </row>
    <row r="15" spans="2:13" ht="11.25" customHeight="1">
      <c r="B15" s="211" t="s">
        <v>191</v>
      </c>
      <c r="C15" s="289" t="s">
        <v>195</v>
      </c>
      <c r="D15" s="290"/>
      <c r="E15" s="290"/>
      <c r="F15" s="291"/>
      <c r="G15" s="219" t="s">
        <v>131</v>
      </c>
      <c r="H15" s="216" t="s">
        <v>196</v>
      </c>
      <c r="I15" s="228"/>
      <c r="J15" s="228"/>
      <c r="K15" s="228"/>
      <c r="L15" s="218"/>
      <c r="M15" s="249" t="s">
        <v>132</v>
      </c>
    </row>
    <row r="16" spans="2:13" ht="11.25">
      <c r="B16" s="211" t="s">
        <v>194</v>
      </c>
      <c r="C16" s="289" t="s">
        <v>197</v>
      </c>
      <c r="D16" s="290"/>
      <c r="E16" s="290"/>
      <c r="F16" s="291"/>
      <c r="G16" s="219" t="s">
        <v>131</v>
      </c>
      <c r="H16" s="216" t="s">
        <v>198</v>
      </c>
      <c r="I16" s="229"/>
      <c r="J16" s="229"/>
      <c r="K16" s="230"/>
      <c r="L16" s="226"/>
      <c r="M16" s="252" t="s">
        <v>132</v>
      </c>
    </row>
    <row r="17" spans="2:13" ht="33.75" customHeight="1">
      <c r="B17" s="211"/>
      <c r="C17" s="292"/>
      <c r="D17" s="293"/>
      <c r="E17" s="293"/>
      <c r="F17" s="294"/>
      <c r="G17" s="220" t="s">
        <v>131</v>
      </c>
      <c r="H17" s="268" t="s">
        <v>199</v>
      </c>
      <c r="I17" s="269"/>
      <c r="J17" s="269"/>
      <c r="K17" s="270"/>
      <c r="L17" s="231"/>
      <c r="M17" s="253" t="s">
        <v>132</v>
      </c>
    </row>
    <row r="18" spans="2:13" ht="11.25">
      <c r="B18" s="211" t="s">
        <v>122</v>
      </c>
      <c r="C18" s="292" t="s">
        <v>200</v>
      </c>
      <c r="D18" s="293"/>
      <c r="E18" s="293"/>
      <c r="F18" s="294"/>
      <c r="G18" s="219"/>
      <c r="H18" s="232"/>
      <c r="I18" s="217"/>
      <c r="J18" s="217"/>
      <c r="K18" s="217"/>
      <c r="L18" s="218"/>
      <c r="M18" s="249"/>
    </row>
    <row r="19" spans="2:13" ht="13.5" customHeight="1">
      <c r="B19" s="211"/>
      <c r="C19" s="295" t="s">
        <v>201</v>
      </c>
      <c r="D19" s="296"/>
      <c r="E19" s="296"/>
      <c r="F19" s="297"/>
      <c r="G19" s="219" t="s">
        <v>131</v>
      </c>
      <c r="H19" s="268" t="s">
        <v>202</v>
      </c>
      <c r="I19" s="269"/>
      <c r="J19" s="269"/>
      <c r="K19" s="270"/>
      <c r="L19" s="218"/>
      <c r="M19" s="249" t="s">
        <v>132</v>
      </c>
    </row>
    <row r="20" spans="2:13" ht="19.5" customHeight="1">
      <c r="B20" s="211" t="s">
        <v>123</v>
      </c>
      <c r="C20" s="289" t="s">
        <v>203</v>
      </c>
      <c r="D20" s="290"/>
      <c r="E20" s="290"/>
      <c r="F20" s="291"/>
      <c r="G20" s="219"/>
      <c r="H20" s="271"/>
      <c r="I20" s="272"/>
      <c r="J20" s="272"/>
      <c r="K20" s="273"/>
      <c r="L20" s="218"/>
      <c r="M20" s="249" t="s">
        <v>132</v>
      </c>
    </row>
    <row r="21" spans="2:13" ht="22.5" customHeight="1">
      <c r="B21" s="211" t="s">
        <v>124</v>
      </c>
      <c r="C21" s="289" t="s">
        <v>204</v>
      </c>
      <c r="D21" s="290"/>
      <c r="E21" s="290"/>
      <c r="F21" s="291"/>
      <c r="G21" s="219" t="s">
        <v>131</v>
      </c>
      <c r="H21" s="274" t="s">
        <v>205</v>
      </c>
      <c r="I21" s="275"/>
      <c r="J21" s="275"/>
      <c r="K21" s="276"/>
      <c r="L21" s="218"/>
      <c r="M21" s="249" t="s">
        <v>132</v>
      </c>
    </row>
    <row r="22" spans="2:13" ht="11.25">
      <c r="B22" s="211" t="s">
        <v>125</v>
      </c>
      <c r="C22" s="289" t="s">
        <v>206</v>
      </c>
      <c r="D22" s="290"/>
      <c r="E22" s="290"/>
      <c r="F22" s="291"/>
      <c r="G22" s="233"/>
      <c r="H22" s="232"/>
      <c r="I22" s="217"/>
      <c r="J22" s="217"/>
      <c r="K22" s="217"/>
      <c r="L22" s="218"/>
      <c r="M22" s="218"/>
    </row>
    <row r="23" spans="2:13" ht="11.25">
      <c r="B23" s="211" t="s">
        <v>126</v>
      </c>
      <c r="C23" s="289" t="s">
        <v>207</v>
      </c>
      <c r="D23" s="290"/>
      <c r="E23" s="290"/>
      <c r="F23" s="291"/>
      <c r="G23" s="219"/>
      <c r="H23" s="216"/>
      <c r="I23" s="217"/>
      <c r="J23" s="217"/>
      <c r="K23" s="217"/>
      <c r="L23" s="218"/>
      <c r="M23" s="218"/>
    </row>
    <row r="24" spans="2:13" ht="11.25">
      <c r="B24" s="211"/>
      <c r="C24" s="295" t="s">
        <v>208</v>
      </c>
      <c r="D24" s="296"/>
      <c r="E24" s="296"/>
      <c r="F24" s="297"/>
      <c r="G24" s="219"/>
      <c r="H24" s="216"/>
      <c r="I24" s="217"/>
      <c r="J24" s="217"/>
      <c r="K24" s="217"/>
      <c r="L24" s="218"/>
      <c r="M24" s="218"/>
    </row>
    <row r="25" spans="2:13" ht="11.25">
      <c r="B25" s="211" t="s">
        <v>127</v>
      </c>
      <c r="C25" s="289" t="s">
        <v>203</v>
      </c>
      <c r="D25" s="290"/>
      <c r="E25" s="290"/>
      <c r="F25" s="291"/>
      <c r="G25" s="219"/>
      <c r="H25" s="216"/>
      <c r="I25" s="217"/>
      <c r="J25" s="217"/>
      <c r="K25" s="217"/>
      <c r="L25" s="218"/>
      <c r="M25" s="218"/>
    </row>
    <row r="26" spans="2:13" ht="11.25">
      <c r="B26" s="211" t="s">
        <v>128</v>
      </c>
      <c r="C26" s="289" t="s">
        <v>209</v>
      </c>
      <c r="D26" s="290"/>
      <c r="E26" s="290"/>
      <c r="F26" s="291"/>
      <c r="G26" s="219"/>
      <c r="H26" s="216"/>
      <c r="I26" s="217"/>
      <c r="J26" s="217"/>
      <c r="K26" s="217"/>
      <c r="L26" s="218"/>
      <c r="M26" s="218"/>
    </row>
    <row r="27" spans="2:13" ht="11.25">
      <c r="B27" s="211" t="s">
        <v>129</v>
      </c>
      <c r="C27" s="289" t="s">
        <v>210</v>
      </c>
      <c r="D27" s="290"/>
      <c r="E27" s="290"/>
      <c r="F27" s="291"/>
      <c r="G27" s="215"/>
      <c r="H27" s="216"/>
      <c r="I27" s="217"/>
      <c r="J27" s="217"/>
      <c r="K27" s="217"/>
      <c r="L27" s="218"/>
      <c r="M27" s="218"/>
    </row>
    <row r="28" spans="2:13" ht="11.25">
      <c r="B28" s="211" t="s">
        <v>130</v>
      </c>
      <c r="C28" s="289" t="s">
        <v>211</v>
      </c>
      <c r="D28" s="290"/>
      <c r="E28" s="290"/>
      <c r="F28" s="291"/>
      <c r="G28" s="215"/>
      <c r="H28" s="216"/>
      <c r="I28" s="217"/>
      <c r="J28" s="217"/>
      <c r="K28" s="217"/>
      <c r="L28" s="218"/>
      <c r="M28" s="218"/>
    </row>
    <row r="29" spans="7:11" ht="13.5" customHeight="1">
      <c r="G29" s="235"/>
      <c r="H29" s="193"/>
      <c r="I29" s="193"/>
      <c r="J29" s="193"/>
      <c r="K29" s="193"/>
    </row>
    <row r="30" spans="2:7" ht="11.25">
      <c r="B30" s="236"/>
      <c r="C30" s="199" t="s">
        <v>212</v>
      </c>
      <c r="G30" s="237"/>
    </row>
    <row r="31" ht="11.25">
      <c r="G31" s="237"/>
    </row>
    <row r="32" ht="11.25">
      <c r="G32" s="237"/>
    </row>
    <row r="33" ht="11.25">
      <c r="G33" s="237"/>
    </row>
    <row r="34" spans="4:7" ht="11.25">
      <c r="D34" s="193"/>
      <c r="G34" s="237"/>
    </row>
    <row r="35" spans="4:7" ht="11.25">
      <c r="D35" s="193"/>
      <c r="G35" s="237"/>
    </row>
    <row r="36" ht="11.25">
      <c r="G36" s="237"/>
    </row>
    <row r="37" ht="11.25">
      <c r="G37" s="237"/>
    </row>
    <row r="38" ht="11.25">
      <c r="G38" s="237"/>
    </row>
    <row r="39" ht="11.25">
      <c r="G39" s="237"/>
    </row>
    <row r="40" ht="11.25">
      <c r="G40" s="237"/>
    </row>
    <row r="41" ht="11.25">
      <c r="G41" s="237"/>
    </row>
    <row r="42" ht="11.25">
      <c r="G42" s="237"/>
    </row>
    <row r="43" ht="11.25">
      <c r="G43" s="237"/>
    </row>
    <row r="44" ht="11.25">
      <c r="G44" s="237"/>
    </row>
    <row r="45" ht="11.25">
      <c r="G45" s="237"/>
    </row>
    <row r="46" ht="11.25">
      <c r="G46" s="237"/>
    </row>
    <row r="47" ht="11.25">
      <c r="G47" s="237"/>
    </row>
    <row r="48" ht="11.25">
      <c r="G48" s="237"/>
    </row>
    <row r="49" ht="11.25">
      <c r="G49" s="237"/>
    </row>
    <row r="50" ht="11.25">
      <c r="G50" s="237"/>
    </row>
    <row r="51" ht="11.25">
      <c r="G51" s="237"/>
    </row>
    <row r="52" ht="11.25">
      <c r="G52" s="237"/>
    </row>
    <row r="53" ht="11.25">
      <c r="G53" s="237"/>
    </row>
    <row r="54" ht="11.25">
      <c r="G54" s="237"/>
    </row>
    <row r="55" ht="11.25">
      <c r="G55" s="237"/>
    </row>
    <row r="56" ht="11.25">
      <c r="G56" s="237"/>
    </row>
    <row r="57" ht="11.25">
      <c r="G57" s="237"/>
    </row>
    <row r="58" ht="11.25">
      <c r="G58" s="237"/>
    </row>
    <row r="59" ht="11.25">
      <c r="G59" s="237"/>
    </row>
    <row r="60" ht="11.25">
      <c r="G60" s="237"/>
    </row>
    <row r="61" ht="11.25">
      <c r="G61" s="237"/>
    </row>
    <row r="62" ht="11.25">
      <c r="G62" s="237"/>
    </row>
    <row r="63" ht="11.25">
      <c r="G63" s="237"/>
    </row>
    <row r="64" ht="11.25">
      <c r="G64" s="237"/>
    </row>
    <row r="65" ht="11.25">
      <c r="G65" s="237"/>
    </row>
    <row r="66" ht="11.25">
      <c r="G66" s="237"/>
    </row>
    <row r="67" ht="11.25">
      <c r="G67" s="237"/>
    </row>
    <row r="68" ht="11.25">
      <c r="G68" s="237"/>
    </row>
    <row r="69" ht="11.25">
      <c r="G69" s="237"/>
    </row>
    <row r="70" ht="11.25">
      <c r="G70" s="237"/>
    </row>
    <row r="71" ht="11.25">
      <c r="G71" s="237"/>
    </row>
    <row r="72" ht="11.25">
      <c r="G72" s="237"/>
    </row>
    <row r="73" ht="11.25">
      <c r="G73" s="237"/>
    </row>
    <row r="74" ht="11.25">
      <c r="G74" s="237"/>
    </row>
    <row r="75" ht="11.25">
      <c r="G75" s="237"/>
    </row>
    <row r="76" ht="11.25">
      <c r="G76" s="237"/>
    </row>
    <row r="77" ht="11.25">
      <c r="G77" s="237"/>
    </row>
    <row r="78" ht="11.25">
      <c r="G78" s="237"/>
    </row>
    <row r="79" ht="11.25">
      <c r="G79" s="237"/>
    </row>
    <row r="80" ht="11.25">
      <c r="G80" s="237"/>
    </row>
    <row r="81" ht="11.25">
      <c r="G81" s="237"/>
    </row>
    <row r="82" ht="11.25">
      <c r="G82" s="237"/>
    </row>
    <row r="83" ht="11.25">
      <c r="G83" s="237"/>
    </row>
    <row r="84" ht="11.25">
      <c r="G84" s="237"/>
    </row>
    <row r="85" ht="11.25">
      <c r="G85" s="237"/>
    </row>
    <row r="86" ht="11.25">
      <c r="G86" s="237"/>
    </row>
    <row r="87" ht="11.25">
      <c r="G87" s="237"/>
    </row>
    <row r="88" ht="11.25">
      <c r="G88" s="237"/>
    </row>
    <row r="89" ht="11.25">
      <c r="G89" s="237"/>
    </row>
    <row r="90" ht="11.25">
      <c r="G90" s="237"/>
    </row>
    <row r="91" ht="11.25">
      <c r="G91" s="237"/>
    </row>
    <row r="92" ht="11.25">
      <c r="G92" s="237"/>
    </row>
    <row r="93" ht="11.25">
      <c r="G93" s="237"/>
    </row>
    <row r="94" ht="11.25">
      <c r="G94" s="237"/>
    </row>
    <row r="95" ht="11.25">
      <c r="G95" s="237"/>
    </row>
    <row r="96" ht="11.25">
      <c r="G96" s="237"/>
    </row>
    <row r="97" ht="11.25">
      <c r="G97" s="237"/>
    </row>
    <row r="98" ht="11.25">
      <c r="G98" s="237"/>
    </row>
    <row r="99" ht="11.25">
      <c r="G99" s="237"/>
    </row>
    <row r="100" ht="11.25">
      <c r="G100" s="237"/>
    </row>
    <row r="101" ht="11.25">
      <c r="G101" s="237"/>
    </row>
    <row r="102" ht="11.25">
      <c r="G102" s="237"/>
    </row>
    <row r="103" ht="11.25">
      <c r="G103" s="237"/>
    </row>
    <row r="104" ht="11.25">
      <c r="G104" s="237"/>
    </row>
    <row r="105" ht="11.25">
      <c r="G105" s="237"/>
    </row>
    <row r="106" ht="11.25">
      <c r="G106" s="237"/>
    </row>
    <row r="107" ht="11.25">
      <c r="G107" s="237"/>
    </row>
    <row r="108" ht="11.25">
      <c r="G108" s="237"/>
    </row>
    <row r="109" ht="11.25">
      <c r="G109" s="237"/>
    </row>
    <row r="110" ht="11.25">
      <c r="G110" s="237"/>
    </row>
    <row r="111" ht="11.25">
      <c r="G111" s="237"/>
    </row>
    <row r="112" ht="11.25">
      <c r="G112" s="237"/>
    </row>
    <row r="113" ht="11.25">
      <c r="G113" s="237"/>
    </row>
    <row r="114" ht="11.25">
      <c r="G114" s="237"/>
    </row>
    <row r="115" ht="11.25">
      <c r="G115" s="237"/>
    </row>
    <row r="116" ht="11.25">
      <c r="G116" s="237"/>
    </row>
    <row r="117" ht="11.25">
      <c r="G117" s="237"/>
    </row>
    <row r="118" ht="11.25">
      <c r="G118" s="237"/>
    </row>
    <row r="119" ht="11.25">
      <c r="G119" s="237"/>
    </row>
    <row r="120" ht="11.25">
      <c r="G120" s="237"/>
    </row>
    <row r="121" ht="11.25">
      <c r="G121" s="237"/>
    </row>
    <row r="122" ht="11.25">
      <c r="G122" s="237"/>
    </row>
    <row r="123" ht="11.25">
      <c r="G123" s="237"/>
    </row>
    <row r="124" ht="11.25">
      <c r="G124" s="237"/>
    </row>
    <row r="125" ht="11.25">
      <c r="G125" s="237"/>
    </row>
    <row r="126" ht="11.25">
      <c r="G126" s="237"/>
    </row>
    <row r="127" ht="11.25">
      <c r="G127" s="237"/>
    </row>
    <row r="128" ht="11.25">
      <c r="G128" s="237"/>
    </row>
    <row r="129" ht="11.25">
      <c r="G129" s="237"/>
    </row>
    <row r="130" ht="11.25">
      <c r="G130" s="237"/>
    </row>
    <row r="131" ht="11.25">
      <c r="G131" s="237"/>
    </row>
    <row r="132" ht="11.25">
      <c r="G132" s="237"/>
    </row>
    <row r="133" ht="11.25">
      <c r="G133" s="237"/>
    </row>
    <row r="134" ht="11.25">
      <c r="G134" s="237"/>
    </row>
    <row r="135" ht="11.25">
      <c r="G135" s="237"/>
    </row>
    <row r="136" ht="11.25">
      <c r="G136" s="237"/>
    </row>
    <row r="137" ht="11.25">
      <c r="G137" s="237"/>
    </row>
    <row r="138" ht="11.25">
      <c r="G138" s="237"/>
    </row>
    <row r="139" ht="11.25">
      <c r="G139" s="237"/>
    </row>
  </sheetData>
  <sheetProtection/>
  <mergeCells count="28">
    <mergeCell ref="C28:F28"/>
    <mergeCell ref="C24:F24"/>
    <mergeCell ref="C25:F25"/>
    <mergeCell ref="C26:F26"/>
    <mergeCell ref="C27:F27"/>
    <mergeCell ref="B8:B9"/>
    <mergeCell ref="C8:F9"/>
    <mergeCell ref="C20:F20"/>
    <mergeCell ref="C21:F21"/>
    <mergeCell ref="C19:F19"/>
    <mergeCell ref="C22:F22"/>
    <mergeCell ref="C23:F23"/>
    <mergeCell ref="C15:F15"/>
    <mergeCell ref="C16:F16"/>
    <mergeCell ref="C17:F17"/>
    <mergeCell ref="C18:F18"/>
    <mergeCell ref="C1:L1"/>
    <mergeCell ref="C5:F5"/>
    <mergeCell ref="C6:F6"/>
    <mergeCell ref="C14:F14"/>
    <mergeCell ref="C13:F13"/>
    <mergeCell ref="C12:F12"/>
    <mergeCell ref="H19:K20"/>
    <mergeCell ref="H21:K21"/>
    <mergeCell ref="H6:K6"/>
    <mergeCell ref="H10:K11"/>
    <mergeCell ref="H14:K14"/>
    <mergeCell ref="H17:K17"/>
  </mergeCells>
  <printOptions/>
  <pageMargins left="0.787401575" right="0.787401575" top="0.984251969" bottom="0.984251969"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G34"/>
  <sheetViews>
    <sheetView showGridLines="0" zoomScalePageLayoutView="0" workbookViewId="0" topLeftCell="A1">
      <selection activeCell="A34" sqref="A34:F34"/>
    </sheetView>
  </sheetViews>
  <sheetFormatPr defaultColWidth="11.421875" defaultRowHeight="12.75"/>
  <cols>
    <col min="1" max="1" width="6.7109375" style="12" customWidth="1"/>
    <col min="2" max="2" width="30.7109375" style="33" customWidth="1"/>
    <col min="3" max="8" width="12.7109375" style="12" customWidth="1"/>
    <col min="9" max="16384" width="11.421875" style="12" customWidth="1"/>
  </cols>
  <sheetData>
    <row r="1" spans="1:7" s="15" customFormat="1" ht="11.25">
      <c r="A1" s="340" t="s">
        <v>258</v>
      </c>
      <c r="B1" s="340"/>
      <c r="C1" s="340"/>
      <c r="D1" s="340"/>
      <c r="E1" s="340"/>
      <c r="F1" s="340"/>
      <c r="G1" s="11" t="s">
        <v>259</v>
      </c>
    </row>
    <row r="2" spans="1:7" s="15" customFormat="1" ht="11.25">
      <c r="A2" s="335" t="s">
        <v>605</v>
      </c>
      <c r="B2" s="335"/>
      <c r="C2" s="335"/>
      <c r="D2" s="335"/>
      <c r="E2" s="335"/>
      <c r="F2" s="335"/>
      <c r="G2" s="13" t="s">
        <v>641</v>
      </c>
    </row>
    <row r="3" spans="1:7" s="15" customFormat="1" ht="11.25">
      <c r="A3" s="334" t="s">
        <v>328</v>
      </c>
      <c r="B3" s="334"/>
      <c r="C3" s="334"/>
      <c r="D3" s="334"/>
      <c r="E3" s="334"/>
      <c r="F3" s="334"/>
      <c r="G3" s="14"/>
    </row>
    <row r="4" s="15" customFormat="1" ht="11.25">
      <c r="B4" s="48"/>
    </row>
    <row r="5" spans="1:7" s="15" customFormat="1" ht="11.25">
      <c r="A5" s="348" t="s">
        <v>642</v>
      </c>
      <c r="B5" s="348"/>
      <c r="C5" s="348"/>
      <c r="D5" s="348"/>
      <c r="E5" s="348"/>
      <c r="F5" s="348"/>
      <c r="G5" s="348"/>
    </row>
    <row r="6" spans="2:5" s="43" customFormat="1" ht="11.25">
      <c r="B6" s="45" t="s">
        <v>608</v>
      </c>
      <c r="C6" s="46">
        <v>8800000</v>
      </c>
      <c r="D6" s="47" t="s">
        <v>609</v>
      </c>
      <c r="E6" s="46">
        <v>0</v>
      </c>
    </row>
    <row r="7" s="48" customFormat="1" ht="11.25"/>
    <row r="8" spans="1:7" s="50" customFormat="1" ht="9">
      <c r="A8" s="49" t="s">
        <v>239</v>
      </c>
      <c r="B8" s="49"/>
      <c r="C8" s="49">
        <v>0</v>
      </c>
      <c r="D8" s="49">
        <v>1</v>
      </c>
      <c r="E8" s="49">
        <v>2</v>
      </c>
      <c r="F8" s="49">
        <v>7</v>
      </c>
      <c r="G8" s="49" t="s">
        <v>332</v>
      </c>
    </row>
    <row r="9" spans="1:7" s="50" customFormat="1" ht="36">
      <c r="A9" s="51" t="s">
        <v>454</v>
      </c>
      <c r="B9" s="51" t="s">
        <v>273</v>
      </c>
      <c r="C9" s="51" t="s">
        <v>334</v>
      </c>
      <c r="D9" s="51" t="s">
        <v>418</v>
      </c>
      <c r="E9" s="51" t="s">
        <v>419</v>
      </c>
      <c r="F9" s="51" t="s">
        <v>420</v>
      </c>
      <c r="G9" s="51" t="s">
        <v>340</v>
      </c>
    </row>
    <row r="10" spans="1:7" ht="11.25">
      <c r="A10" s="423" t="s">
        <v>610</v>
      </c>
      <c r="B10" s="423"/>
      <c r="C10" s="424"/>
      <c r="D10" s="424"/>
      <c r="E10" s="424"/>
      <c r="F10" s="424"/>
      <c r="G10" s="424"/>
    </row>
    <row r="11" spans="1:7" ht="11.25">
      <c r="A11" s="345" t="s">
        <v>611</v>
      </c>
      <c r="B11" s="345"/>
      <c r="C11" s="19">
        <v>0</v>
      </c>
      <c r="D11" s="19">
        <v>774000</v>
      </c>
      <c r="E11" s="19">
        <v>570000</v>
      </c>
      <c r="F11" s="19">
        <v>0</v>
      </c>
      <c r="G11" s="19">
        <f aca="true" t="shared" si="0" ref="G11:G16">SUM(C11:F11)</f>
        <v>1344000</v>
      </c>
    </row>
    <row r="12" spans="1:7" ht="11.25">
      <c r="A12" s="345" t="s">
        <v>343</v>
      </c>
      <c r="B12" s="345"/>
      <c r="C12" s="19">
        <v>0</v>
      </c>
      <c r="D12" s="19">
        <v>0</v>
      </c>
      <c r="E12" s="19">
        <v>0</v>
      </c>
      <c r="F12" s="19">
        <v>0</v>
      </c>
      <c r="G12" s="19">
        <f t="shared" si="0"/>
        <v>0</v>
      </c>
    </row>
    <row r="13" spans="1:7" ht="11.25">
      <c r="A13" s="345" t="s">
        <v>612</v>
      </c>
      <c r="B13" s="345"/>
      <c r="C13" s="19">
        <v>0</v>
      </c>
      <c r="D13" s="19">
        <v>0</v>
      </c>
      <c r="E13" s="19">
        <v>0</v>
      </c>
      <c r="F13" s="19">
        <v>0</v>
      </c>
      <c r="G13" s="19">
        <f t="shared" si="0"/>
        <v>0</v>
      </c>
    </row>
    <row r="14" spans="1:7" ht="11.25">
      <c r="A14" s="433" t="s">
        <v>613</v>
      </c>
      <c r="B14" s="433"/>
      <c r="C14" s="53">
        <v>0</v>
      </c>
      <c r="D14" s="53">
        <v>0</v>
      </c>
      <c r="E14" s="53">
        <v>0</v>
      </c>
      <c r="F14" s="53">
        <v>0</v>
      </c>
      <c r="G14" s="53">
        <f t="shared" si="0"/>
        <v>0</v>
      </c>
    </row>
    <row r="15" spans="1:7" ht="11.25">
      <c r="A15" s="433" t="s">
        <v>614</v>
      </c>
      <c r="B15" s="433"/>
      <c r="C15" s="53">
        <v>0</v>
      </c>
      <c r="D15" s="53">
        <v>0</v>
      </c>
      <c r="E15" s="53">
        <v>0</v>
      </c>
      <c r="F15" s="53">
        <v>0</v>
      </c>
      <c r="G15" s="53">
        <f t="shared" si="0"/>
        <v>0</v>
      </c>
    </row>
    <row r="16" spans="1:7" ht="11.25">
      <c r="A16" s="433" t="s">
        <v>615</v>
      </c>
      <c r="B16" s="433"/>
      <c r="C16" s="53"/>
      <c r="D16" s="53"/>
      <c r="E16" s="53"/>
      <c r="F16" s="53"/>
      <c r="G16" s="53">
        <f t="shared" si="0"/>
        <v>0</v>
      </c>
    </row>
    <row r="17" spans="1:7" ht="11.25">
      <c r="A17" s="423" t="s">
        <v>616</v>
      </c>
      <c r="B17" s="423"/>
      <c r="C17" s="424"/>
      <c r="D17" s="424"/>
      <c r="E17" s="424"/>
      <c r="F17" s="424"/>
      <c r="G17" s="424"/>
    </row>
    <row r="18" spans="1:7" ht="11.25">
      <c r="A18" s="345" t="s">
        <v>611</v>
      </c>
      <c r="B18" s="345"/>
      <c r="C18" s="19"/>
      <c r="D18" s="19"/>
      <c r="E18" s="19"/>
      <c r="F18" s="19"/>
      <c r="G18" s="19">
        <f>SUM(C18:F18)</f>
        <v>0</v>
      </c>
    </row>
    <row r="19" spans="1:7" ht="11.25">
      <c r="A19" s="345" t="s">
        <v>343</v>
      </c>
      <c r="B19" s="345"/>
      <c r="C19" s="19"/>
      <c r="D19" s="19"/>
      <c r="E19" s="19"/>
      <c r="F19" s="19"/>
      <c r="G19" s="19">
        <f>SUM(C19:F19)</f>
        <v>0</v>
      </c>
    </row>
    <row r="20" spans="1:7" ht="11.25">
      <c r="A20" s="345" t="s">
        <v>344</v>
      </c>
      <c r="B20" s="345"/>
      <c r="C20" s="19"/>
      <c r="D20" s="19"/>
      <c r="E20" s="19"/>
      <c r="F20" s="19"/>
      <c r="G20" s="19">
        <f>SUM(C20:F20)</f>
        <v>0</v>
      </c>
    </row>
    <row r="21" spans="1:7" ht="11.25">
      <c r="A21" s="433" t="s">
        <v>617</v>
      </c>
      <c r="B21" s="433"/>
      <c r="C21" s="53"/>
      <c r="D21" s="53"/>
      <c r="E21" s="53"/>
      <c r="F21" s="53"/>
      <c r="G21" s="53">
        <f>SUM(C21:F21)</f>
        <v>0</v>
      </c>
    </row>
    <row r="22" spans="1:7" ht="11.25">
      <c r="A22" s="433" t="s">
        <v>618</v>
      </c>
      <c r="B22" s="433"/>
      <c r="C22" s="53"/>
      <c r="D22" s="53"/>
      <c r="E22" s="53"/>
      <c r="F22" s="53"/>
      <c r="G22" s="53">
        <f>SUM(C22:F22)</f>
        <v>0</v>
      </c>
    </row>
    <row r="23" spans="1:7" ht="11.25">
      <c r="A23" s="347"/>
      <c r="B23" s="347"/>
      <c r="C23" s="435"/>
      <c r="D23" s="435"/>
      <c r="E23" s="435"/>
      <c r="F23" s="435"/>
      <c r="G23" s="435"/>
    </row>
    <row r="24" spans="1:7" ht="11.25">
      <c r="A24" s="436" t="s">
        <v>619</v>
      </c>
      <c r="B24" s="436"/>
      <c r="C24" s="437"/>
      <c r="D24" s="437"/>
      <c r="E24" s="437"/>
      <c r="F24" s="437"/>
      <c r="G24" s="437"/>
    </row>
    <row r="25" spans="1:7" ht="11.25">
      <c r="A25" s="345" t="s">
        <v>228</v>
      </c>
      <c r="B25" s="345"/>
      <c r="C25" s="19">
        <v>0</v>
      </c>
      <c r="D25" s="19">
        <v>0</v>
      </c>
      <c r="E25" s="19">
        <v>0</v>
      </c>
      <c r="F25" s="19">
        <v>0</v>
      </c>
      <c r="G25" s="19">
        <f>SUM(C25:F25)</f>
        <v>0</v>
      </c>
    </row>
    <row r="26" spans="1:7" ht="11.25">
      <c r="A26" s="345" t="s">
        <v>231</v>
      </c>
      <c r="B26" s="345"/>
      <c r="C26" s="19"/>
      <c r="D26" s="19"/>
      <c r="E26" s="19"/>
      <c r="F26" s="19"/>
      <c r="G26" s="19">
        <f>SUM(C26:F26)</f>
        <v>0</v>
      </c>
    </row>
    <row r="27" ht="11.25" hidden="1"/>
    <row r="28" spans="1:7" ht="11.25">
      <c r="A28" s="423" t="s">
        <v>621</v>
      </c>
      <c r="B28" s="423"/>
      <c r="C28" s="423"/>
      <c r="D28" s="423"/>
      <c r="E28" s="423"/>
      <c r="F28" s="423"/>
      <c r="G28" s="423"/>
    </row>
    <row r="29" spans="1:7" ht="11.25">
      <c r="A29" s="108"/>
      <c r="B29" s="109"/>
      <c r="C29" s="108"/>
      <c r="D29" s="108"/>
      <c r="E29" s="108"/>
      <c r="F29" s="108"/>
      <c r="G29" s="108"/>
    </row>
    <row r="30" spans="1:6" ht="7.5" customHeight="1">
      <c r="A30" s="415" t="s">
        <v>622</v>
      </c>
      <c r="B30" s="415"/>
      <c r="C30" s="415"/>
      <c r="D30" s="415"/>
      <c r="E30" s="415"/>
      <c r="F30" s="415"/>
    </row>
    <row r="31" spans="1:6" ht="7.5" customHeight="1">
      <c r="A31" s="416" t="s">
        <v>623</v>
      </c>
      <c r="B31" s="416"/>
      <c r="C31" s="416"/>
      <c r="D31" s="416"/>
      <c r="E31" s="416"/>
      <c r="F31" s="416"/>
    </row>
    <row r="32" spans="1:6" ht="7.5" customHeight="1">
      <c r="A32" s="416" t="s">
        <v>624</v>
      </c>
      <c r="B32" s="416"/>
      <c r="C32" s="416"/>
      <c r="D32" s="416"/>
      <c r="E32" s="416"/>
      <c r="F32" s="416"/>
    </row>
    <row r="33" spans="1:6" ht="7.5" customHeight="1">
      <c r="A33" s="416" t="s">
        <v>625</v>
      </c>
      <c r="B33" s="416"/>
      <c r="C33" s="416"/>
      <c r="D33" s="416"/>
      <c r="E33" s="416"/>
      <c r="F33" s="416"/>
    </row>
    <row r="34" spans="1:6" ht="7.5" customHeight="1">
      <c r="A34" s="416" t="s">
        <v>626</v>
      </c>
      <c r="B34" s="416"/>
      <c r="C34" s="416"/>
      <c r="D34" s="416"/>
      <c r="E34" s="416"/>
      <c r="F34" s="416"/>
    </row>
  </sheetData>
  <sheetProtection/>
  <mergeCells count="27">
    <mergeCell ref="A23:G23"/>
    <mergeCell ref="A22:B22"/>
    <mergeCell ref="A21:B21"/>
    <mergeCell ref="A20:B20"/>
    <mergeCell ref="A28:G28"/>
    <mergeCell ref="A26:B26"/>
    <mergeCell ref="A25:B25"/>
    <mergeCell ref="A24:G24"/>
    <mergeCell ref="A10:G10"/>
    <mergeCell ref="A1:F1"/>
    <mergeCell ref="A2:F2"/>
    <mergeCell ref="A3:F3"/>
    <mergeCell ref="A5:G5"/>
    <mergeCell ref="A15:B15"/>
    <mergeCell ref="A14:B14"/>
    <mergeCell ref="A13:B13"/>
    <mergeCell ref="A12:B12"/>
    <mergeCell ref="A34:F34"/>
    <mergeCell ref="A30:F30"/>
    <mergeCell ref="A31:F31"/>
    <mergeCell ref="A32:F32"/>
    <mergeCell ref="A33:F33"/>
    <mergeCell ref="A11:B11"/>
    <mergeCell ref="A19:B19"/>
    <mergeCell ref="A18:B18"/>
    <mergeCell ref="A17:G17"/>
    <mergeCell ref="A16:B16"/>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worksheet>
</file>

<file path=xl/worksheets/sheet21.xml><?xml version="1.0" encoding="utf-8"?>
<worksheet xmlns="http://schemas.openxmlformats.org/spreadsheetml/2006/main" xmlns:r="http://schemas.openxmlformats.org/officeDocument/2006/relationships">
  <dimension ref="A1:O35"/>
  <sheetViews>
    <sheetView showGridLines="0" zoomScalePageLayoutView="0" workbookViewId="0" topLeftCell="A1">
      <selection activeCell="A35" sqref="A35:F35"/>
    </sheetView>
  </sheetViews>
  <sheetFormatPr defaultColWidth="11.421875" defaultRowHeight="12.75"/>
  <cols>
    <col min="1" max="1" width="6.7109375" style="33" customWidth="1"/>
    <col min="2" max="2" width="30.7109375" style="33" customWidth="1"/>
    <col min="3" max="13" width="12.7109375" style="12" customWidth="1"/>
    <col min="14" max="16384" width="11.421875" style="12" customWidth="1"/>
  </cols>
  <sheetData>
    <row r="1" spans="1:14" s="48" customFormat="1" ht="11.25">
      <c r="A1" s="56"/>
      <c r="B1" s="57"/>
      <c r="C1" s="426" t="s">
        <v>258</v>
      </c>
      <c r="D1" s="426"/>
      <c r="E1" s="426"/>
      <c r="F1" s="426"/>
      <c r="G1" s="427"/>
      <c r="H1" s="56" t="s">
        <v>259</v>
      </c>
      <c r="I1" s="426" t="s">
        <v>258</v>
      </c>
      <c r="J1" s="426"/>
      <c r="K1" s="426"/>
      <c r="L1" s="426"/>
      <c r="M1" s="427"/>
      <c r="N1" s="58" t="s">
        <v>259</v>
      </c>
    </row>
    <row r="2" spans="1:14" s="48" customFormat="1" ht="11.25">
      <c r="A2" s="59"/>
      <c r="B2" s="60"/>
      <c r="C2" s="428" t="s">
        <v>605</v>
      </c>
      <c r="D2" s="428"/>
      <c r="E2" s="428"/>
      <c r="F2" s="428"/>
      <c r="G2" s="429"/>
      <c r="H2" s="59" t="s">
        <v>637</v>
      </c>
      <c r="I2" s="428" t="s">
        <v>605</v>
      </c>
      <c r="J2" s="428"/>
      <c r="K2" s="428"/>
      <c r="L2" s="428"/>
      <c r="M2" s="429"/>
      <c r="N2" s="61" t="s">
        <v>637</v>
      </c>
    </row>
    <row r="3" spans="1:14" s="48" customFormat="1" ht="11.25">
      <c r="A3" s="62"/>
      <c r="B3" s="63"/>
      <c r="C3" s="430" t="s">
        <v>328</v>
      </c>
      <c r="D3" s="430"/>
      <c r="E3" s="430"/>
      <c r="F3" s="430"/>
      <c r="G3" s="431"/>
      <c r="H3" s="62"/>
      <c r="I3" s="430" t="s">
        <v>328</v>
      </c>
      <c r="J3" s="430"/>
      <c r="K3" s="430"/>
      <c r="L3" s="430"/>
      <c r="M3" s="431"/>
      <c r="N3" s="64"/>
    </row>
    <row r="4" spans="1:15" s="48" customFormat="1" ht="11.25">
      <c r="A4" s="432"/>
      <c r="B4" s="432"/>
      <c r="C4" s="432"/>
      <c r="D4" s="432"/>
      <c r="E4" s="432"/>
      <c r="F4" s="432"/>
      <c r="G4" s="432"/>
      <c r="H4" s="432"/>
      <c r="I4" s="432"/>
      <c r="J4" s="432"/>
      <c r="K4" s="432"/>
      <c r="L4" s="432"/>
      <c r="M4" s="432"/>
      <c r="N4" s="432"/>
      <c r="O4" s="432"/>
    </row>
    <row r="5" spans="3:11" s="48" customFormat="1" ht="11.25">
      <c r="C5" s="432" t="s">
        <v>638</v>
      </c>
      <c r="D5" s="432"/>
      <c r="E5" s="432"/>
      <c r="I5" s="432" t="s">
        <v>638</v>
      </c>
      <c r="J5" s="432"/>
      <c r="K5" s="432"/>
    </row>
    <row r="6" spans="3:13" s="45" customFormat="1" ht="11.25">
      <c r="C6" s="434" t="s">
        <v>634</v>
      </c>
      <c r="D6" s="434"/>
      <c r="E6" s="69">
        <v>26200000</v>
      </c>
      <c r="F6" s="70" t="s">
        <v>639</v>
      </c>
      <c r="G6" s="69">
        <v>1000000</v>
      </c>
      <c r="I6" s="434" t="s">
        <v>634</v>
      </c>
      <c r="J6" s="434"/>
      <c r="K6" s="69">
        <v>26200000</v>
      </c>
      <c r="L6" s="70" t="s">
        <v>639</v>
      </c>
      <c r="M6" s="69">
        <v>1000000</v>
      </c>
    </row>
    <row r="7" s="48" customFormat="1" ht="11.25"/>
    <row r="8" spans="1:12" s="50" customFormat="1" ht="9">
      <c r="A8" s="49" t="s">
        <v>239</v>
      </c>
      <c r="B8" s="49"/>
      <c r="C8" s="49">
        <v>0</v>
      </c>
      <c r="D8" s="49">
        <v>1</v>
      </c>
      <c r="E8" s="49">
        <v>2</v>
      </c>
      <c r="F8" s="49">
        <v>3</v>
      </c>
      <c r="G8" s="49">
        <v>4</v>
      </c>
      <c r="H8" s="49">
        <v>5</v>
      </c>
      <c r="I8" s="49">
        <v>6</v>
      </c>
      <c r="J8" s="49">
        <v>7</v>
      </c>
      <c r="K8" s="49">
        <v>8</v>
      </c>
      <c r="L8" s="49" t="s">
        <v>332</v>
      </c>
    </row>
    <row r="9" spans="1:12" s="50" customFormat="1" ht="54">
      <c r="A9" s="51" t="s">
        <v>454</v>
      </c>
      <c r="B9" s="51" t="s">
        <v>273</v>
      </c>
      <c r="C9" s="51" t="s">
        <v>334</v>
      </c>
      <c r="D9" s="51" t="s">
        <v>408</v>
      </c>
      <c r="E9" s="51" t="s">
        <v>409</v>
      </c>
      <c r="F9" s="51" t="s">
        <v>410</v>
      </c>
      <c r="G9" s="51" t="s">
        <v>411</v>
      </c>
      <c r="H9" s="51" t="s">
        <v>412</v>
      </c>
      <c r="I9" s="51" t="s">
        <v>413</v>
      </c>
      <c r="J9" s="51" t="s">
        <v>368</v>
      </c>
      <c r="K9" s="51" t="s">
        <v>401</v>
      </c>
      <c r="L9" s="51" t="s">
        <v>340</v>
      </c>
    </row>
    <row r="10" spans="1:12" ht="11.25">
      <c r="A10" s="423" t="s">
        <v>610</v>
      </c>
      <c r="B10" s="423"/>
      <c r="C10" s="424"/>
      <c r="D10" s="424"/>
      <c r="E10" s="424"/>
      <c r="F10" s="424"/>
      <c r="G10" s="424"/>
      <c r="H10" s="424"/>
      <c r="I10" s="424"/>
      <c r="J10" s="424"/>
      <c r="K10" s="424"/>
      <c r="L10" s="424"/>
    </row>
    <row r="11" spans="1:12" ht="11.25">
      <c r="A11" s="345" t="s">
        <v>611</v>
      </c>
      <c r="B11" s="345"/>
      <c r="C11" s="19">
        <v>0</v>
      </c>
      <c r="D11" s="19">
        <v>2000000</v>
      </c>
      <c r="E11" s="19">
        <v>4697000</v>
      </c>
      <c r="F11" s="19">
        <v>614000</v>
      </c>
      <c r="G11" s="19">
        <v>3100000</v>
      </c>
      <c r="H11" s="19">
        <v>899000</v>
      </c>
      <c r="I11" s="19">
        <v>1310600</v>
      </c>
      <c r="J11" s="19">
        <v>0</v>
      </c>
      <c r="K11" s="19">
        <v>569473</v>
      </c>
      <c r="L11" s="19">
        <f aca="true" t="shared" si="0" ref="L11:L16">SUM(C11:K11)</f>
        <v>13190073</v>
      </c>
    </row>
    <row r="12" spans="1:12" ht="11.25">
      <c r="A12" s="345" t="s">
        <v>343</v>
      </c>
      <c r="B12" s="345"/>
      <c r="C12" s="19">
        <v>0</v>
      </c>
      <c r="D12" s="19">
        <v>0</v>
      </c>
      <c r="E12" s="19">
        <v>0</v>
      </c>
      <c r="F12" s="19">
        <v>0</v>
      </c>
      <c r="G12" s="19">
        <v>0</v>
      </c>
      <c r="H12" s="19">
        <v>0</v>
      </c>
      <c r="I12" s="19">
        <v>0</v>
      </c>
      <c r="J12" s="19">
        <v>0</v>
      </c>
      <c r="K12" s="19">
        <v>0</v>
      </c>
      <c r="L12" s="19">
        <f t="shared" si="0"/>
        <v>0</v>
      </c>
    </row>
    <row r="13" spans="1:12" ht="11.25">
      <c r="A13" s="345" t="s">
        <v>612</v>
      </c>
      <c r="B13" s="345"/>
      <c r="C13" s="19">
        <v>0</v>
      </c>
      <c r="D13" s="19">
        <v>0</v>
      </c>
      <c r="E13" s="19">
        <v>0</v>
      </c>
      <c r="F13" s="19">
        <v>0</v>
      </c>
      <c r="G13" s="19">
        <v>1050000</v>
      </c>
      <c r="H13" s="19">
        <v>0</v>
      </c>
      <c r="I13" s="19">
        <v>0</v>
      </c>
      <c r="J13" s="19">
        <v>0</v>
      </c>
      <c r="K13" s="19">
        <v>0</v>
      </c>
      <c r="L13" s="19">
        <f t="shared" si="0"/>
        <v>1050000</v>
      </c>
    </row>
    <row r="14" spans="1:12" ht="11.25">
      <c r="A14" s="433" t="s">
        <v>613</v>
      </c>
      <c r="B14" s="433"/>
      <c r="C14" s="53">
        <v>0</v>
      </c>
      <c r="D14" s="53">
        <v>0</v>
      </c>
      <c r="E14" s="53">
        <v>0</v>
      </c>
      <c r="F14" s="53">
        <v>0</v>
      </c>
      <c r="G14" s="53">
        <v>1050000</v>
      </c>
      <c r="H14" s="53">
        <v>0</v>
      </c>
      <c r="I14" s="53">
        <v>0</v>
      </c>
      <c r="J14" s="53">
        <v>0</v>
      </c>
      <c r="K14" s="53">
        <v>0</v>
      </c>
      <c r="L14" s="53">
        <f t="shared" si="0"/>
        <v>1050000</v>
      </c>
    </row>
    <row r="15" spans="1:12" ht="11.25">
      <c r="A15" s="433" t="s">
        <v>614</v>
      </c>
      <c r="B15" s="433"/>
      <c r="C15" s="53">
        <v>0</v>
      </c>
      <c r="D15" s="53">
        <v>0</v>
      </c>
      <c r="E15" s="53">
        <v>0</v>
      </c>
      <c r="F15" s="53">
        <v>0</v>
      </c>
      <c r="G15" s="53">
        <v>0</v>
      </c>
      <c r="H15" s="53">
        <v>0</v>
      </c>
      <c r="I15" s="53">
        <v>0</v>
      </c>
      <c r="J15" s="53">
        <v>0</v>
      </c>
      <c r="K15" s="53">
        <v>0</v>
      </c>
      <c r="L15" s="53">
        <f t="shared" si="0"/>
        <v>0</v>
      </c>
    </row>
    <row r="16" spans="1:12" ht="11.25">
      <c r="A16" s="433" t="s">
        <v>615</v>
      </c>
      <c r="B16" s="433"/>
      <c r="C16" s="53"/>
      <c r="D16" s="53"/>
      <c r="E16" s="53"/>
      <c r="F16" s="53"/>
      <c r="G16" s="53"/>
      <c r="H16" s="53"/>
      <c r="I16" s="53"/>
      <c r="J16" s="53"/>
      <c r="K16" s="53"/>
      <c r="L16" s="53">
        <f t="shared" si="0"/>
        <v>0</v>
      </c>
    </row>
    <row r="17" spans="1:12" ht="11.25">
      <c r="A17" s="423" t="s">
        <v>616</v>
      </c>
      <c r="B17" s="423"/>
      <c r="C17" s="424"/>
      <c r="D17" s="424"/>
      <c r="E17" s="424"/>
      <c r="F17" s="424"/>
      <c r="G17" s="424"/>
      <c r="H17" s="424"/>
      <c r="I17" s="424"/>
      <c r="J17" s="424"/>
      <c r="K17" s="424"/>
      <c r="L17" s="424"/>
    </row>
    <row r="18" spans="1:12" ht="11.25">
      <c r="A18" s="345" t="s">
        <v>611</v>
      </c>
      <c r="B18" s="345"/>
      <c r="C18" s="19"/>
      <c r="D18" s="19"/>
      <c r="E18" s="19"/>
      <c r="F18" s="19"/>
      <c r="G18" s="19"/>
      <c r="H18" s="19"/>
      <c r="I18" s="19"/>
      <c r="J18" s="19"/>
      <c r="K18" s="19"/>
      <c r="L18" s="19">
        <f>SUM(C18:K18)</f>
        <v>0</v>
      </c>
    </row>
    <row r="19" spans="1:12" ht="11.25">
      <c r="A19" s="345" t="s">
        <v>343</v>
      </c>
      <c r="B19" s="345"/>
      <c r="C19" s="19"/>
      <c r="D19" s="19"/>
      <c r="E19" s="19"/>
      <c r="F19" s="19"/>
      <c r="G19" s="19"/>
      <c r="H19" s="19"/>
      <c r="I19" s="19"/>
      <c r="J19" s="19"/>
      <c r="K19" s="19"/>
      <c r="L19" s="19">
        <f>SUM(C19:K19)</f>
        <v>0</v>
      </c>
    </row>
    <row r="20" spans="1:12" ht="11.25">
      <c r="A20" s="345" t="s">
        <v>344</v>
      </c>
      <c r="B20" s="345"/>
      <c r="C20" s="19"/>
      <c r="D20" s="19"/>
      <c r="E20" s="19"/>
      <c r="F20" s="19"/>
      <c r="G20" s="19"/>
      <c r="H20" s="19"/>
      <c r="I20" s="19"/>
      <c r="J20" s="19"/>
      <c r="K20" s="19"/>
      <c r="L20" s="19">
        <f>SUM(C20:K20)</f>
        <v>0</v>
      </c>
    </row>
    <row r="21" spans="1:12" ht="11.25">
      <c r="A21" s="433" t="s">
        <v>617</v>
      </c>
      <c r="B21" s="433"/>
      <c r="C21" s="53"/>
      <c r="D21" s="53"/>
      <c r="E21" s="53"/>
      <c r="F21" s="53"/>
      <c r="G21" s="53"/>
      <c r="H21" s="53"/>
      <c r="I21" s="53"/>
      <c r="J21" s="53"/>
      <c r="K21" s="53"/>
      <c r="L21" s="53">
        <f>SUM(C21:K21)</f>
        <v>0</v>
      </c>
    </row>
    <row r="22" spans="1:12" ht="11.25">
      <c r="A22" s="433" t="s">
        <v>618</v>
      </c>
      <c r="B22" s="433"/>
      <c r="C22" s="53"/>
      <c r="D22" s="53"/>
      <c r="E22" s="53"/>
      <c r="F22" s="53"/>
      <c r="G22" s="53"/>
      <c r="H22" s="53"/>
      <c r="I22" s="53"/>
      <c r="J22" s="53"/>
      <c r="K22" s="53"/>
      <c r="L22" s="53">
        <f>SUM(C22:K22)</f>
        <v>0</v>
      </c>
    </row>
    <row r="23" spans="1:12" ht="11.25">
      <c r="A23" s="347"/>
      <c r="B23" s="347"/>
      <c r="C23" s="435"/>
      <c r="D23" s="435"/>
      <c r="E23" s="435"/>
      <c r="F23" s="435"/>
      <c r="G23" s="435"/>
      <c r="H23" s="435"/>
      <c r="I23" s="435"/>
      <c r="J23" s="435"/>
      <c r="K23" s="435"/>
      <c r="L23" s="435"/>
    </row>
    <row r="24" spans="1:12" ht="24.75" customHeight="1">
      <c r="A24" s="436" t="s">
        <v>619</v>
      </c>
      <c r="B24" s="436"/>
      <c r="C24" s="100"/>
      <c r="D24" s="100"/>
      <c r="E24" s="100"/>
      <c r="F24" s="100"/>
      <c r="G24" s="100"/>
      <c r="H24" s="100"/>
      <c r="I24" s="100"/>
      <c r="J24" s="100"/>
      <c r="K24" s="100"/>
      <c r="L24" s="100">
        <f>SUM(C24:K24)</f>
        <v>0</v>
      </c>
    </row>
    <row r="25" spans="1:12" ht="11.25">
      <c r="A25" s="345" t="s">
        <v>228</v>
      </c>
      <c r="B25" s="345"/>
      <c r="C25" s="19">
        <v>0</v>
      </c>
      <c r="D25" s="19">
        <v>0</v>
      </c>
      <c r="E25" s="19">
        <v>0</v>
      </c>
      <c r="F25" s="19">
        <v>0</v>
      </c>
      <c r="G25" s="19">
        <v>1050000</v>
      </c>
      <c r="H25" s="19">
        <v>0</v>
      </c>
      <c r="I25" s="19">
        <v>0</v>
      </c>
      <c r="J25" s="19">
        <v>0</v>
      </c>
      <c r="K25" s="19">
        <v>0</v>
      </c>
      <c r="L25" s="19">
        <f>SUM(C25:K25)</f>
        <v>1050000</v>
      </c>
    </row>
    <row r="26" spans="1:12" ht="11.25">
      <c r="A26" s="71">
        <v>266</v>
      </c>
      <c r="B26" s="54" t="s">
        <v>640</v>
      </c>
      <c r="C26" s="55">
        <v>0</v>
      </c>
      <c r="D26" s="55">
        <v>0</v>
      </c>
      <c r="E26" s="55">
        <v>0</v>
      </c>
      <c r="F26" s="55">
        <v>0</v>
      </c>
      <c r="G26" s="55">
        <v>1050000</v>
      </c>
      <c r="H26" s="55">
        <v>0</v>
      </c>
      <c r="I26" s="55">
        <v>0</v>
      </c>
      <c r="J26" s="55">
        <v>0</v>
      </c>
      <c r="K26" s="55">
        <v>0</v>
      </c>
      <c r="L26" s="55">
        <f>SUM(C26:K26)</f>
        <v>1050000</v>
      </c>
    </row>
    <row r="27" spans="1:12" ht="11.25">
      <c r="A27" s="345" t="s">
        <v>231</v>
      </c>
      <c r="B27" s="345"/>
      <c r="C27" s="19"/>
      <c r="D27" s="19"/>
      <c r="E27" s="19"/>
      <c r="F27" s="19"/>
      <c r="G27" s="19"/>
      <c r="H27" s="19"/>
      <c r="I27" s="19"/>
      <c r="J27" s="19"/>
      <c r="K27" s="19"/>
      <c r="L27" s="19">
        <f>SUM(C27:K27)</f>
        <v>0</v>
      </c>
    </row>
    <row r="28" ht="11.25" hidden="1"/>
    <row r="29" spans="1:12" ht="11.25">
      <c r="A29" s="423" t="s">
        <v>621</v>
      </c>
      <c r="B29" s="423"/>
      <c r="C29" s="423"/>
      <c r="D29" s="423"/>
      <c r="E29" s="423"/>
      <c r="F29" s="423"/>
      <c r="G29" s="423"/>
      <c r="H29" s="423"/>
      <c r="I29" s="423"/>
      <c r="J29" s="423"/>
      <c r="K29" s="423"/>
      <c r="L29" s="423"/>
    </row>
    <row r="30" spans="1:12" ht="11.25">
      <c r="A30" s="109"/>
      <c r="B30" s="109"/>
      <c r="C30" s="108"/>
      <c r="D30" s="108"/>
      <c r="E30" s="108"/>
      <c r="F30" s="108"/>
      <c r="G30" s="108"/>
      <c r="H30" s="108"/>
      <c r="I30" s="108"/>
      <c r="J30" s="108"/>
      <c r="K30" s="108"/>
      <c r="L30" s="108"/>
    </row>
    <row r="31" spans="1:6" ht="7.5" customHeight="1">
      <c r="A31" s="415" t="s">
        <v>622</v>
      </c>
      <c r="B31" s="415"/>
      <c r="C31" s="415"/>
      <c r="D31" s="415"/>
      <c r="E31" s="415"/>
      <c r="F31" s="415"/>
    </row>
    <row r="32" spans="1:6" ht="7.5" customHeight="1">
      <c r="A32" s="416" t="s">
        <v>623</v>
      </c>
      <c r="B32" s="416"/>
      <c r="C32" s="416"/>
      <c r="D32" s="416"/>
      <c r="E32" s="416"/>
      <c r="F32" s="416"/>
    </row>
    <row r="33" spans="1:6" ht="7.5" customHeight="1">
      <c r="A33" s="416" t="s">
        <v>624</v>
      </c>
      <c r="B33" s="416"/>
      <c r="C33" s="416"/>
      <c r="D33" s="416"/>
      <c r="E33" s="416"/>
      <c r="F33" s="416"/>
    </row>
    <row r="34" spans="1:6" ht="7.5" customHeight="1">
      <c r="A34" s="416" t="s">
        <v>625</v>
      </c>
      <c r="B34" s="416"/>
      <c r="C34" s="416"/>
      <c r="D34" s="416"/>
      <c r="E34" s="416"/>
      <c r="F34" s="416"/>
    </row>
    <row r="35" spans="1:6" ht="7.5" customHeight="1">
      <c r="A35" s="416" t="s">
        <v>626</v>
      </c>
      <c r="B35" s="416"/>
      <c r="C35" s="416"/>
      <c r="D35" s="416"/>
      <c r="E35" s="416"/>
      <c r="F35" s="416"/>
    </row>
  </sheetData>
  <sheetProtection/>
  <mergeCells count="35">
    <mergeCell ref="A23:L23"/>
    <mergeCell ref="A22:B22"/>
    <mergeCell ref="A21:B21"/>
    <mergeCell ref="A20:B20"/>
    <mergeCell ref="A29:L29"/>
    <mergeCell ref="A27:B27"/>
    <mergeCell ref="A25:B25"/>
    <mergeCell ref="A24:B24"/>
    <mergeCell ref="I3:M3"/>
    <mergeCell ref="A4:H4"/>
    <mergeCell ref="I4:O4"/>
    <mergeCell ref="A15:B15"/>
    <mergeCell ref="A14:B14"/>
    <mergeCell ref="A13:B13"/>
    <mergeCell ref="A12:B12"/>
    <mergeCell ref="I5:K5"/>
    <mergeCell ref="C6:D6"/>
    <mergeCell ref="I6:J6"/>
    <mergeCell ref="A11:B11"/>
    <mergeCell ref="A10:L10"/>
    <mergeCell ref="C1:G1"/>
    <mergeCell ref="C2:G2"/>
    <mergeCell ref="C3:G3"/>
    <mergeCell ref="I1:M1"/>
    <mergeCell ref="I2:M2"/>
    <mergeCell ref="A35:F35"/>
    <mergeCell ref="A31:F31"/>
    <mergeCell ref="A32:F32"/>
    <mergeCell ref="A33:F33"/>
    <mergeCell ref="A34:F34"/>
    <mergeCell ref="C5:E5"/>
    <mergeCell ref="A19:B19"/>
    <mergeCell ref="A18:B18"/>
    <mergeCell ref="A17:L17"/>
    <mergeCell ref="A16:B16"/>
  </mergeCells>
  <printOptions horizontalCentered="1"/>
  <pageMargins left="0.3937007874015748" right="0.3937007874015748" top="0.3937007874015748" bottom="0.984251968503937" header="0.1968503937007874" footer="0.1968503937007874"/>
  <pageSetup firstPageNumber="21" useFirstPageNumber="1" horizontalDpi="300" verticalDpi="300" orientation="landscape" pageOrder="overThenDown" paperSize="9" r:id="rId1"/>
  <headerFooter alignWithMargins="0">
    <oddFooter>&amp;C &amp;P</oddFoot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I34"/>
  <sheetViews>
    <sheetView showGridLines="0" zoomScalePageLayoutView="0" workbookViewId="0" topLeftCell="A1">
      <selection activeCell="D38" sqref="D38"/>
    </sheetView>
  </sheetViews>
  <sheetFormatPr defaultColWidth="11.421875" defaultRowHeight="12.75"/>
  <cols>
    <col min="1" max="1" width="6.7109375" style="12" customWidth="1"/>
    <col min="2" max="2" width="30.7109375" style="33" customWidth="1"/>
    <col min="3" max="10" width="12.7109375" style="12" customWidth="1"/>
    <col min="11" max="16384" width="11.421875" style="12" customWidth="1"/>
  </cols>
  <sheetData>
    <row r="1" spans="1:9" s="15" customFormat="1" ht="11.25">
      <c r="A1" s="340" t="s">
        <v>258</v>
      </c>
      <c r="B1" s="340"/>
      <c r="C1" s="340"/>
      <c r="D1" s="340"/>
      <c r="E1" s="340"/>
      <c r="F1" s="340"/>
      <c r="G1" s="340"/>
      <c r="H1" s="340"/>
      <c r="I1" s="11" t="s">
        <v>259</v>
      </c>
    </row>
    <row r="2" spans="1:9" s="15" customFormat="1" ht="11.25">
      <c r="A2" s="335" t="s">
        <v>605</v>
      </c>
      <c r="B2" s="335"/>
      <c r="C2" s="335"/>
      <c r="D2" s="335"/>
      <c r="E2" s="335"/>
      <c r="F2" s="335"/>
      <c r="G2" s="335"/>
      <c r="H2" s="335"/>
      <c r="I2" s="13" t="s">
        <v>635</v>
      </c>
    </row>
    <row r="3" spans="1:9" s="15" customFormat="1" ht="11.25">
      <c r="A3" s="334" t="s">
        <v>328</v>
      </c>
      <c r="B3" s="334"/>
      <c r="C3" s="334"/>
      <c r="D3" s="334"/>
      <c r="E3" s="334"/>
      <c r="F3" s="334"/>
      <c r="G3" s="334"/>
      <c r="H3" s="334"/>
      <c r="I3" s="14"/>
    </row>
    <row r="4" spans="1:9" s="15" customFormat="1" ht="11.25">
      <c r="A4" s="348"/>
      <c r="B4" s="348"/>
      <c r="C4" s="348"/>
      <c r="D4" s="348"/>
      <c r="E4" s="348"/>
      <c r="F4" s="348"/>
      <c r="G4" s="348"/>
      <c r="H4" s="348"/>
      <c r="I4" s="348"/>
    </row>
    <row r="5" spans="1:9" s="15" customFormat="1" ht="11.25">
      <c r="A5" s="348" t="s">
        <v>636</v>
      </c>
      <c r="B5" s="348"/>
      <c r="C5" s="348"/>
      <c r="D5" s="348"/>
      <c r="E5" s="348"/>
      <c r="F5" s="348"/>
      <c r="G5" s="348"/>
      <c r="H5" s="348"/>
      <c r="I5" s="348"/>
    </row>
    <row r="6" spans="2:7" s="43" customFormat="1" ht="11.25">
      <c r="B6" s="45"/>
      <c r="C6" s="445" t="s">
        <v>634</v>
      </c>
      <c r="D6" s="445"/>
      <c r="E6" s="46">
        <v>0</v>
      </c>
      <c r="F6" s="47" t="s">
        <v>609</v>
      </c>
      <c r="G6" s="46">
        <v>0</v>
      </c>
    </row>
    <row r="7" s="48" customFormat="1" ht="11.25"/>
    <row r="8" spans="1:9" s="50" customFormat="1" ht="9">
      <c r="A8" s="49" t="s">
        <v>239</v>
      </c>
      <c r="B8" s="49"/>
      <c r="C8" s="49"/>
      <c r="D8" s="49"/>
      <c r="E8" s="49"/>
      <c r="F8" s="49"/>
      <c r="G8" s="49"/>
      <c r="H8" s="49"/>
      <c r="I8" s="49" t="s">
        <v>332</v>
      </c>
    </row>
    <row r="9" spans="1:9" s="50" customFormat="1" ht="36">
      <c r="A9" s="51" t="s">
        <v>454</v>
      </c>
      <c r="B9" s="51" t="s">
        <v>273</v>
      </c>
      <c r="C9" s="51"/>
      <c r="D9" s="51"/>
      <c r="E9" s="51"/>
      <c r="F9" s="51"/>
      <c r="G9" s="51"/>
      <c r="H9" s="51"/>
      <c r="I9" s="51" t="s">
        <v>340</v>
      </c>
    </row>
    <row r="10" spans="1:9" ht="11.25">
      <c r="A10" s="423" t="s">
        <v>610</v>
      </c>
      <c r="B10" s="423"/>
      <c r="C10" s="424"/>
      <c r="D10" s="424"/>
      <c r="E10" s="424"/>
      <c r="F10" s="424"/>
      <c r="G10" s="424"/>
      <c r="H10" s="424"/>
      <c r="I10" s="424"/>
    </row>
    <row r="11" spans="1:9" ht="11.25">
      <c r="A11" s="345" t="s">
        <v>611</v>
      </c>
      <c r="B11" s="345"/>
      <c r="C11" s="19"/>
      <c r="D11" s="19"/>
      <c r="E11" s="19"/>
      <c r="F11" s="19"/>
      <c r="G11" s="19"/>
      <c r="H11" s="19"/>
      <c r="I11" s="19">
        <f aca="true" t="shared" si="0" ref="I11:I16">SUM(C11:H11)</f>
        <v>0</v>
      </c>
    </row>
    <row r="12" spans="1:9" ht="11.25">
      <c r="A12" s="345" t="s">
        <v>343</v>
      </c>
      <c r="B12" s="345"/>
      <c r="C12" s="19"/>
      <c r="D12" s="19"/>
      <c r="E12" s="19"/>
      <c r="F12" s="19"/>
      <c r="G12" s="19"/>
      <c r="H12" s="19"/>
      <c r="I12" s="19">
        <f t="shared" si="0"/>
        <v>0</v>
      </c>
    </row>
    <row r="13" spans="1:9" ht="11.25">
      <c r="A13" s="345" t="s">
        <v>612</v>
      </c>
      <c r="B13" s="345"/>
      <c r="C13" s="19"/>
      <c r="D13" s="19"/>
      <c r="E13" s="19"/>
      <c r="F13" s="19"/>
      <c r="G13" s="19"/>
      <c r="H13" s="19"/>
      <c r="I13" s="19">
        <f t="shared" si="0"/>
        <v>0</v>
      </c>
    </row>
    <row r="14" spans="1:9" ht="11.25">
      <c r="A14" s="433" t="s">
        <v>613</v>
      </c>
      <c r="B14" s="433"/>
      <c r="C14" s="53"/>
      <c r="D14" s="53"/>
      <c r="E14" s="53"/>
      <c r="F14" s="53"/>
      <c r="G14" s="53"/>
      <c r="H14" s="53"/>
      <c r="I14" s="53">
        <f t="shared" si="0"/>
        <v>0</v>
      </c>
    </row>
    <row r="15" spans="1:9" ht="11.25">
      <c r="A15" s="433" t="s">
        <v>614</v>
      </c>
      <c r="B15" s="433"/>
      <c r="C15" s="53"/>
      <c r="D15" s="53"/>
      <c r="E15" s="53"/>
      <c r="F15" s="53"/>
      <c r="G15" s="53"/>
      <c r="H15" s="53"/>
      <c r="I15" s="53">
        <f t="shared" si="0"/>
        <v>0</v>
      </c>
    </row>
    <row r="16" spans="1:9" ht="11.25">
      <c r="A16" s="433" t="s">
        <v>615</v>
      </c>
      <c r="B16" s="433"/>
      <c r="C16" s="53"/>
      <c r="D16" s="53"/>
      <c r="E16" s="53"/>
      <c r="F16" s="53"/>
      <c r="G16" s="53"/>
      <c r="H16" s="53"/>
      <c r="I16" s="53">
        <f t="shared" si="0"/>
        <v>0</v>
      </c>
    </row>
    <row r="17" spans="1:9" ht="11.25">
      <c r="A17" s="423" t="s">
        <v>616</v>
      </c>
      <c r="B17" s="423"/>
      <c r="C17" s="424"/>
      <c r="D17" s="424"/>
      <c r="E17" s="424"/>
      <c r="F17" s="424"/>
      <c r="G17" s="424"/>
      <c r="H17" s="424"/>
      <c r="I17" s="424"/>
    </row>
    <row r="18" spans="1:9" ht="11.25">
      <c r="A18" s="345" t="s">
        <v>611</v>
      </c>
      <c r="B18" s="345"/>
      <c r="C18" s="19"/>
      <c r="D18" s="19"/>
      <c r="E18" s="19"/>
      <c r="F18" s="19"/>
      <c r="G18" s="19"/>
      <c r="H18" s="19"/>
      <c r="I18" s="19">
        <f>SUM(C18:H18)</f>
        <v>0</v>
      </c>
    </row>
    <row r="19" spans="1:9" ht="11.25">
      <c r="A19" s="345" t="s">
        <v>343</v>
      </c>
      <c r="B19" s="345"/>
      <c r="C19" s="19"/>
      <c r="D19" s="19"/>
      <c r="E19" s="19"/>
      <c r="F19" s="19"/>
      <c r="G19" s="19"/>
      <c r="H19" s="19"/>
      <c r="I19" s="19">
        <f>SUM(C19:H19)</f>
        <v>0</v>
      </c>
    </row>
    <row r="20" spans="1:9" ht="11.25">
      <c r="A20" s="345" t="s">
        <v>344</v>
      </c>
      <c r="B20" s="345"/>
      <c r="C20" s="19"/>
      <c r="D20" s="19"/>
      <c r="E20" s="19"/>
      <c r="F20" s="19"/>
      <c r="G20" s="19"/>
      <c r="H20" s="19"/>
      <c r="I20" s="19">
        <f>SUM(C20:H20)</f>
        <v>0</v>
      </c>
    </row>
    <row r="21" spans="1:9" ht="11.25">
      <c r="A21" s="433" t="s">
        <v>617</v>
      </c>
      <c r="B21" s="433"/>
      <c r="C21" s="53"/>
      <c r="D21" s="53"/>
      <c r="E21" s="53"/>
      <c r="F21" s="53"/>
      <c r="G21" s="53"/>
      <c r="H21" s="53"/>
      <c r="I21" s="53">
        <f>SUM(C21:H21)</f>
        <v>0</v>
      </c>
    </row>
    <row r="22" spans="1:9" ht="11.25">
      <c r="A22" s="433" t="s">
        <v>618</v>
      </c>
      <c r="B22" s="433"/>
      <c r="C22" s="53"/>
      <c r="D22" s="53"/>
      <c r="E22" s="53"/>
      <c r="F22" s="53"/>
      <c r="G22" s="53"/>
      <c r="H22" s="53"/>
      <c r="I22" s="53">
        <f>SUM(C22:H22)</f>
        <v>0</v>
      </c>
    </row>
    <row r="23" spans="1:9" ht="11.25">
      <c r="A23" s="347"/>
      <c r="B23" s="347"/>
      <c r="C23" s="435"/>
      <c r="D23" s="435"/>
      <c r="E23" s="435"/>
      <c r="F23" s="435"/>
      <c r="G23" s="435"/>
      <c r="H23" s="435"/>
      <c r="I23" s="435"/>
    </row>
    <row r="24" spans="1:9" ht="11.25">
      <c r="A24" s="436" t="s">
        <v>619</v>
      </c>
      <c r="B24" s="436"/>
      <c r="C24" s="437"/>
      <c r="D24" s="437"/>
      <c r="E24" s="437"/>
      <c r="F24" s="437"/>
      <c r="G24" s="437"/>
      <c r="H24" s="437"/>
      <c r="I24" s="437"/>
    </row>
    <row r="25" spans="1:9" ht="11.25">
      <c r="A25" s="345" t="s">
        <v>228</v>
      </c>
      <c r="B25" s="345"/>
      <c r="C25" s="19"/>
      <c r="D25" s="19"/>
      <c r="E25" s="19"/>
      <c r="F25" s="19"/>
      <c r="G25" s="19"/>
      <c r="H25" s="19"/>
      <c r="I25" s="19">
        <f>SUM(C25:H25)</f>
        <v>0</v>
      </c>
    </row>
    <row r="26" spans="1:9" ht="11.25">
      <c r="A26" s="345" t="s">
        <v>231</v>
      </c>
      <c r="B26" s="345"/>
      <c r="C26" s="19"/>
      <c r="D26" s="19"/>
      <c r="E26" s="19"/>
      <c r="F26" s="19"/>
      <c r="G26" s="19"/>
      <c r="H26" s="19"/>
      <c r="I26" s="19">
        <f>SUM(C26:H26)</f>
        <v>0</v>
      </c>
    </row>
    <row r="27" ht="11.25" hidden="1"/>
    <row r="28" spans="1:9" ht="11.25">
      <c r="A28" s="423" t="s">
        <v>621</v>
      </c>
      <c r="B28" s="423"/>
      <c r="C28" s="423"/>
      <c r="D28" s="423"/>
      <c r="E28" s="423"/>
      <c r="F28" s="423"/>
      <c r="G28" s="423"/>
      <c r="H28" s="423"/>
      <c r="I28" s="423"/>
    </row>
    <row r="29" spans="1:9" ht="11.25">
      <c r="A29" s="108"/>
      <c r="B29" s="109"/>
      <c r="C29" s="108"/>
      <c r="D29" s="108"/>
      <c r="E29" s="108"/>
      <c r="F29" s="108"/>
      <c r="G29" s="108"/>
      <c r="H29" s="108"/>
      <c r="I29" s="108"/>
    </row>
    <row r="30" spans="1:6" ht="7.5" customHeight="1">
      <c r="A30" s="415" t="s">
        <v>622</v>
      </c>
      <c r="B30" s="415"/>
      <c r="C30" s="415"/>
      <c r="D30" s="415"/>
      <c r="E30" s="415"/>
      <c r="F30" s="415"/>
    </row>
    <row r="31" spans="1:6" ht="7.5" customHeight="1">
      <c r="A31" s="416" t="s">
        <v>623</v>
      </c>
      <c r="B31" s="416"/>
      <c r="C31" s="416"/>
      <c r="D31" s="416"/>
      <c r="E31" s="416"/>
      <c r="F31" s="416"/>
    </row>
    <row r="32" spans="1:6" ht="7.5" customHeight="1">
      <c r="A32" s="416" t="s">
        <v>624</v>
      </c>
      <c r="B32" s="416"/>
      <c r="C32" s="416"/>
      <c r="D32" s="416"/>
      <c r="E32" s="416"/>
      <c r="F32" s="416"/>
    </row>
    <row r="33" spans="1:6" ht="7.5" customHeight="1">
      <c r="A33" s="416" t="s">
        <v>625</v>
      </c>
      <c r="B33" s="416"/>
      <c r="C33" s="416"/>
      <c r="D33" s="416"/>
      <c r="E33" s="416"/>
      <c r="F33" s="416"/>
    </row>
    <row r="34" spans="1:6" ht="7.5" customHeight="1">
      <c r="A34" s="416" t="s">
        <v>626</v>
      </c>
      <c r="B34" s="416"/>
      <c r="C34" s="416"/>
      <c r="D34" s="416"/>
      <c r="E34" s="416"/>
      <c r="F34" s="416"/>
    </row>
  </sheetData>
  <sheetProtection/>
  <mergeCells count="29">
    <mergeCell ref="A28:I28"/>
    <mergeCell ref="A26:B26"/>
    <mergeCell ref="A25:B25"/>
    <mergeCell ref="A24:I24"/>
    <mergeCell ref="A19:B19"/>
    <mergeCell ref="A18:B18"/>
    <mergeCell ref="A17:I17"/>
    <mergeCell ref="A16:B16"/>
    <mergeCell ref="A23:I23"/>
    <mergeCell ref="A22:B22"/>
    <mergeCell ref="A21:B21"/>
    <mergeCell ref="A20:B20"/>
    <mergeCell ref="A10:I10"/>
    <mergeCell ref="A1:H1"/>
    <mergeCell ref="A2:H2"/>
    <mergeCell ref="A3:H3"/>
    <mergeCell ref="A4:I4"/>
    <mergeCell ref="A5:I5"/>
    <mergeCell ref="C6:D6"/>
    <mergeCell ref="A34:F34"/>
    <mergeCell ref="A30:F30"/>
    <mergeCell ref="A31:F31"/>
    <mergeCell ref="A32:F32"/>
    <mergeCell ref="A33:F33"/>
    <mergeCell ref="A11:B11"/>
    <mergeCell ref="A15:B15"/>
    <mergeCell ref="A14:B14"/>
    <mergeCell ref="A13:B13"/>
    <mergeCell ref="A12:B12"/>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worksheet>
</file>

<file path=xl/worksheets/sheet23.xml><?xml version="1.0" encoding="utf-8"?>
<worksheet xmlns="http://schemas.openxmlformats.org/spreadsheetml/2006/main" xmlns:r="http://schemas.openxmlformats.org/officeDocument/2006/relationships">
  <dimension ref="A1:O35"/>
  <sheetViews>
    <sheetView showGridLines="0" zoomScalePageLayoutView="0" workbookViewId="0" topLeftCell="A1">
      <selection activeCell="A35" sqref="A35:F35"/>
    </sheetView>
  </sheetViews>
  <sheetFormatPr defaultColWidth="11.421875" defaultRowHeight="12.75"/>
  <cols>
    <col min="1" max="1" width="6.7109375" style="33" customWidth="1"/>
    <col min="2" max="2" width="30.7109375" style="33" customWidth="1"/>
    <col min="3" max="13" width="12.7109375" style="12" customWidth="1"/>
    <col min="14" max="16384" width="11.421875" style="12" customWidth="1"/>
  </cols>
  <sheetData>
    <row r="1" spans="1:14" s="48" customFormat="1" ht="11.25">
      <c r="A1" s="56"/>
      <c r="B1" s="57"/>
      <c r="C1" s="426" t="s">
        <v>258</v>
      </c>
      <c r="D1" s="426"/>
      <c r="E1" s="426"/>
      <c r="F1" s="426"/>
      <c r="G1" s="427"/>
      <c r="H1" s="56" t="s">
        <v>259</v>
      </c>
      <c r="I1" s="426" t="s">
        <v>258</v>
      </c>
      <c r="J1" s="426"/>
      <c r="K1" s="426"/>
      <c r="L1" s="426"/>
      <c r="M1" s="427"/>
      <c r="N1" s="58" t="s">
        <v>259</v>
      </c>
    </row>
    <row r="2" spans="1:14" s="48" customFormat="1" ht="11.25">
      <c r="A2" s="59"/>
      <c r="B2" s="60"/>
      <c r="C2" s="428" t="s">
        <v>605</v>
      </c>
      <c r="D2" s="428"/>
      <c r="E2" s="428"/>
      <c r="F2" s="428"/>
      <c r="G2" s="429"/>
      <c r="H2" s="59" t="s">
        <v>632</v>
      </c>
      <c r="I2" s="428" t="s">
        <v>605</v>
      </c>
      <c r="J2" s="428"/>
      <c r="K2" s="428"/>
      <c r="L2" s="428"/>
      <c r="M2" s="429"/>
      <c r="N2" s="61" t="s">
        <v>632</v>
      </c>
    </row>
    <row r="3" spans="1:14" s="48" customFormat="1" ht="11.25">
      <c r="A3" s="62"/>
      <c r="B3" s="63"/>
      <c r="C3" s="430" t="s">
        <v>328</v>
      </c>
      <c r="D3" s="430"/>
      <c r="E3" s="430"/>
      <c r="F3" s="430"/>
      <c r="G3" s="431"/>
      <c r="H3" s="62"/>
      <c r="I3" s="430" t="s">
        <v>328</v>
      </c>
      <c r="J3" s="430"/>
      <c r="K3" s="430"/>
      <c r="L3" s="430"/>
      <c r="M3" s="431"/>
      <c r="N3" s="64"/>
    </row>
    <row r="4" spans="1:15" s="48" customFormat="1" ht="11.25">
      <c r="A4" s="432"/>
      <c r="B4" s="432"/>
      <c r="C4" s="432"/>
      <c r="D4" s="432"/>
      <c r="E4" s="432"/>
      <c r="F4" s="432"/>
      <c r="G4" s="432"/>
      <c r="H4" s="432"/>
      <c r="I4" s="432"/>
      <c r="J4" s="432"/>
      <c r="K4" s="432"/>
      <c r="L4" s="432"/>
      <c r="M4" s="432"/>
      <c r="N4" s="432"/>
      <c r="O4" s="432"/>
    </row>
    <row r="5" spans="3:11" s="48" customFormat="1" ht="11.25">
      <c r="C5" s="432" t="s">
        <v>633</v>
      </c>
      <c r="D5" s="432"/>
      <c r="E5" s="432"/>
      <c r="I5" s="432" t="s">
        <v>633</v>
      </c>
      <c r="J5" s="432"/>
      <c r="K5" s="432"/>
    </row>
    <row r="6" spans="3:13" s="45" customFormat="1" ht="11.25">
      <c r="C6" s="434" t="s">
        <v>634</v>
      </c>
      <c r="D6" s="434"/>
      <c r="E6" s="69">
        <v>86200000</v>
      </c>
      <c r="F6" s="70" t="s">
        <v>630</v>
      </c>
      <c r="G6" s="69">
        <v>0</v>
      </c>
      <c r="I6" s="434" t="s">
        <v>634</v>
      </c>
      <c r="J6" s="434"/>
      <c r="K6" s="69">
        <v>86200000</v>
      </c>
      <c r="L6" s="70" t="s">
        <v>630</v>
      </c>
      <c r="M6" s="69">
        <v>0</v>
      </c>
    </row>
    <row r="7" s="48" customFormat="1" ht="11.25"/>
    <row r="8" spans="1:12" s="50" customFormat="1" ht="9">
      <c r="A8" s="49" t="s">
        <v>239</v>
      </c>
      <c r="B8" s="49"/>
      <c r="C8" s="49">
        <v>0</v>
      </c>
      <c r="D8" s="49">
        <v>1</v>
      </c>
      <c r="E8" s="49">
        <v>2</v>
      </c>
      <c r="F8" s="49">
        <v>3</v>
      </c>
      <c r="G8" s="49">
        <v>4</v>
      </c>
      <c r="H8" s="49">
        <v>5</v>
      </c>
      <c r="I8" s="49">
        <v>6</v>
      </c>
      <c r="J8" s="49">
        <v>7</v>
      </c>
      <c r="K8" s="49">
        <v>8</v>
      </c>
      <c r="L8" s="49" t="s">
        <v>332</v>
      </c>
    </row>
    <row r="9" spans="1:12" s="50" customFormat="1" ht="45">
      <c r="A9" s="51" t="s">
        <v>454</v>
      </c>
      <c r="B9" s="51" t="s">
        <v>273</v>
      </c>
      <c r="C9" s="51" t="s">
        <v>334</v>
      </c>
      <c r="D9" s="51" t="s">
        <v>394</v>
      </c>
      <c r="E9" s="51" t="s">
        <v>395</v>
      </c>
      <c r="F9" s="51" t="s">
        <v>396</v>
      </c>
      <c r="G9" s="51" t="s">
        <v>397</v>
      </c>
      <c r="H9" s="51" t="s">
        <v>398</v>
      </c>
      <c r="I9" s="51" t="s">
        <v>399</v>
      </c>
      <c r="J9" s="51" t="s">
        <v>400</v>
      </c>
      <c r="K9" s="51" t="s">
        <v>401</v>
      </c>
      <c r="L9" s="51" t="s">
        <v>340</v>
      </c>
    </row>
    <row r="10" spans="1:12" ht="11.25">
      <c r="A10" s="423" t="s">
        <v>610</v>
      </c>
      <c r="B10" s="423"/>
      <c r="C10" s="424"/>
      <c r="D10" s="424"/>
      <c r="E10" s="424"/>
      <c r="F10" s="424"/>
      <c r="G10" s="424"/>
      <c r="H10" s="424"/>
      <c r="I10" s="424"/>
      <c r="J10" s="424"/>
      <c r="K10" s="424"/>
      <c r="L10" s="424"/>
    </row>
    <row r="11" spans="1:12" ht="11.25">
      <c r="A11" s="345" t="s">
        <v>611</v>
      </c>
      <c r="B11" s="345"/>
      <c r="C11" s="19">
        <v>0</v>
      </c>
      <c r="D11" s="19">
        <v>450000</v>
      </c>
      <c r="E11" s="19">
        <v>730000</v>
      </c>
      <c r="F11" s="19">
        <v>0</v>
      </c>
      <c r="G11" s="19">
        <v>610000</v>
      </c>
      <c r="H11" s="19">
        <v>2350000</v>
      </c>
      <c r="I11" s="19">
        <v>1300000</v>
      </c>
      <c r="J11" s="19">
        <v>0</v>
      </c>
      <c r="K11" s="19">
        <v>10550748.82</v>
      </c>
      <c r="L11" s="19">
        <f aca="true" t="shared" si="0" ref="L11:L16">SUM(C11:K11)</f>
        <v>15990748.82</v>
      </c>
    </row>
    <row r="12" spans="1:12" ht="11.25">
      <c r="A12" s="345" t="s">
        <v>343</v>
      </c>
      <c r="B12" s="345"/>
      <c r="C12" s="19">
        <v>0</v>
      </c>
      <c r="D12" s="19">
        <v>0</v>
      </c>
      <c r="E12" s="19">
        <v>0</v>
      </c>
      <c r="F12" s="19">
        <v>0</v>
      </c>
      <c r="G12" s="19">
        <v>0</v>
      </c>
      <c r="H12" s="19">
        <v>0</v>
      </c>
      <c r="I12" s="19">
        <v>0</v>
      </c>
      <c r="J12" s="19">
        <v>0</v>
      </c>
      <c r="K12" s="19">
        <v>0</v>
      </c>
      <c r="L12" s="19">
        <f t="shared" si="0"/>
        <v>0</v>
      </c>
    </row>
    <row r="13" spans="1:12" ht="11.25">
      <c r="A13" s="345" t="s">
        <v>612</v>
      </c>
      <c r="B13" s="345"/>
      <c r="C13" s="19">
        <v>0</v>
      </c>
      <c r="D13" s="19">
        <v>0</v>
      </c>
      <c r="E13" s="19">
        <v>0</v>
      </c>
      <c r="F13" s="19">
        <v>0</v>
      </c>
      <c r="G13" s="19">
        <v>0</v>
      </c>
      <c r="H13" s="19">
        <v>0</v>
      </c>
      <c r="I13" s="19">
        <v>0</v>
      </c>
      <c r="J13" s="19">
        <v>0</v>
      </c>
      <c r="K13" s="19">
        <v>-1500000</v>
      </c>
      <c r="L13" s="19">
        <f t="shared" si="0"/>
        <v>-1500000</v>
      </c>
    </row>
    <row r="14" spans="1:12" ht="11.25">
      <c r="A14" s="433" t="s">
        <v>613</v>
      </c>
      <c r="B14" s="433"/>
      <c r="C14" s="53">
        <v>0</v>
      </c>
      <c r="D14" s="53">
        <v>0</v>
      </c>
      <c r="E14" s="53">
        <v>0</v>
      </c>
      <c r="F14" s="53">
        <v>0</v>
      </c>
      <c r="G14" s="53">
        <v>0</v>
      </c>
      <c r="H14" s="53">
        <v>0</v>
      </c>
      <c r="I14" s="53">
        <v>0</v>
      </c>
      <c r="J14" s="53">
        <v>0</v>
      </c>
      <c r="K14" s="53">
        <v>-1500000</v>
      </c>
      <c r="L14" s="53">
        <f t="shared" si="0"/>
        <v>-1500000</v>
      </c>
    </row>
    <row r="15" spans="1:12" ht="11.25">
      <c r="A15" s="433" t="s">
        <v>614</v>
      </c>
      <c r="B15" s="433"/>
      <c r="C15" s="53">
        <v>0</v>
      </c>
      <c r="D15" s="53">
        <v>0</v>
      </c>
      <c r="E15" s="53">
        <v>0</v>
      </c>
      <c r="F15" s="53">
        <v>0</v>
      </c>
      <c r="G15" s="53">
        <v>0</v>
      </c>
      <c r="H15" s="53">
        <v>0</v>
      </c>
      <c r="I15" s="53">
        <v>0</v>
      </c>
      <c r="J15" s="53">
        <v>0</v>
      </c>
      <c r="K15" s="53">
        <v>0</v>
      </c>
      <c r="L15" s="53">
        <f t="shared" si="0"/>
        <v>0</v>
      </c>
    </row>
    <row r="16" spans="1:12" ht="11.25">
      <c r="A16" s="433" t="s">
        <v>615</v>
      </c>
      <c r="B16" s="433"/>
      <c r="C16" s="53"/>
      <c r="D16" s="53"/>
      <c r="E16" s="53"/>
      <c r="F16" s="53"/>
      <c r="G16" s="53"/>
      <c r="H16" s="53"/>
      <c r="I16" s="53"/>
      <c r="J16" s="53"/>
      <c r="K16" s="53"/>
      <c r="L16" s="53">
        <f t="shared" si="0"/>
        <v>0</v>
      </c>
    </row>
    <row r="17" spans="1:12" ht="11.25">
      <c r="A17" s="423" t="s">
        <v>616</v>
      </c>
      <c r="B17" s="423"/>
      <c r="C17" s="424"/>
      <c r="D17" s="424"/>
      <c r="E17" s="424"/>
      <c r="F17" s="424"/>
      <c r="G17" s="424"/>
      <c r="H17" s="424"/>
      <c r="I17" s="424"/>
      <c r="J17" s="424"/>
      <c r="K17" s="424"/>
      <c r="L17" s="424"/>
    </row>
    <row r="18" spans="1:12" ht="11.25">
      <c r="A18" s="345" t="s">
        <v>611</v>
      </c>
      <c r="B18" s="345"/>
      <c r="C18" s="19">
        <v>0</v>
      </c>
      <c r="D18" s="19">
        <v>0</v>
      </c>
      <c r="E18" s="19">
        <v>0</v>
      </c>
      <c r="F18" s="19">
        <v>0</v>
      </c>
      <c r="G18" s="19">
        <v>0</v>
      </c>
      <c r="H18" s="19">
        <v>100000</v>
      </c>
      <c r="I18" s="19">
        <v>382800</v>
      </c>
      <c r="J18" s="19">
        <v>0</v>
      </c>
      <c r="K18" s="19">
        <v>25000</v>
      </c>
      <c r="L18" s="19">
        <f>SUM(C18:K18)</f>
        <v>507800</v>
      </c>
    </row>
    <row r="19" spans="1:12" ht="11.25">
      <c r="A19" s="345" t="s">
        <v>343</v>
      </c>
      <c r="B19" s="345"/>
      <c r="C19" s="19">
        <v>0</v>
      </c>
      <c r="D19" s="19">
        <v>0</v>
      </c>
      <c r="E19" s="19">
        <v>0</v>
      </c>
      <c r="F19" s="19">
        <v>0</v>
      </c>
      <c r="G19" s="19">
        <v>0</v>
      </c>
      <c r="H19" s="19">
        <v>0</v>
      </c>
      <c r="I19" s="19">
        <v>0</v>
      </c>
      <c r="J19" s="19">
        <v>0</v>
      </c>
      <c r="K19" s="19">
        <v>0</v>
      </c>
      <c r="L19" s="19">
        <f>SUM(C19:K19)</f>
        <v>0</v>
      </c>
    </row>
    <row r="20" spans="1:12" ht="11.25">
      <c r="A20" s="345" t="s">
        <v>344</v>
      </c>
      <c r="B20" s="345"/>
      <c r="C20" s="19">
        <v>0</v>
      </c>
      <c r="D20" s="19">
        <v>0</v>
      </c>
      <c r="E20" s="19">
        <v>0</v>
      </c>
      <c r="F20" s="19">
        <v>0</v>
      </c>
      <c r="G20" s="19">
        <v>0</v>
      </c>
      <c r="H20" s="19">
        <v>0</v>
      </c>
      <c r="I20" s="19">
        <v>0</v>
      </c>
      <c r="J20" s="19">
        <v>0</v>
      </c>
      <c r="K20" s="19">
        <v>0</v>
      </c>
      <c r="L20" s="19">
        <f>SUM(C20:K20)</f>
        <v>0</v>
      </c>
    </row>
    <row r="21" spans="1:12" ht="11.25">
      <c r="A21" s="433" t="s">
        <v>617</v>
      </c>
      <c r="B21" s="433"/>
      <c r="C21" s="53">
        <v>0</v>
      </c>
      <c r="D21" s="53">
        <v>0</v>
      </c>
      <c r="E21" s="53">
        <v>0</v>
      </c>
      <c r="F21" s="53">
        <v>0</v>
      </c>
      <c r="G21" s="53">
        <v>0</v>
      </c>
      <c r="H21" s="53">
        <v>0</v>
      </c>
      <c r="I21" s="53">
        <v>0</v>
      </c>
      <c r="J21" s="53">
        <v>0</v>
      </c>
      <c r="K21" s="53">
        <v>0</v>
      </c>
      <c r="L21" s="53">
        <f>SUM(C21:K21)</f>
        <v>0</v>
      </c>
    </row>
    <row r="22" spans="1:12" ht="11.25">
      <c r="A22" s="433" t="s">
        <v>618</v>
      </c>
      <c r="B22" s="433"/>
      <c r="C22" s="53"/>
      <c r="D22" s="53"/>
      <c r="E22" s="53"/>
      <c r="F22" s="53"/>
      <c r="G22" s="53"/>
      <c r="H22" s="53"/>
      <c r="I22" s="53"/>
      <c r="J22" s="53"/>
      <c r="K22" s="53"/>
      <c r="L22" s="53">
        <f>SUM(C22:K22)</f>
        <v>0</v>
      </c>
    </row>
    <row r="23" spans="1:12" ht="11.25">
      <c r="A23" s="347"/>
      <c r="B23" s="347"/>
      <c r="C23" s="435"/>
      <c r="D23" s="435"/>
      <c r="E23" s="435"/>
      <c r="F23" s="435"/>
      <c r="G23" s="435"/>
      <c r="H23" s="435"/>
      <c r="I23" s="435"/>
      <c r="J23" s="435"/>
      <c r="K23" s="435"/>
      <c r="L23" s="435"/>
    </row>
    <row r="24" spans="1:12" ht="24.75" customHeight="1">
      <c r="A24" s="436" t="s">
        <v>619</v>
      </c>
      <c r="B24" s="436"/>
      <c r="C24" s="100"/>
      <c r="D24" s="100"/>
      <c r="E24" s="100"/>
      <c r="F24" s="100"/>
      <c r="G24" s="100"/>
      <c r="H24" s="100"/>
      <c r="I24" s="100"/>
      <c r="J24" s="100"/>
      <c r="K24" s="100"/>
      <c r="L24" s="100">
        <f>SUM(C24:K24)</f>
        <v>0</v>
      </c>
    </row>
    <row r="25" spans="1:12" ht="11.25">
      <c r="A25" s="345" t="s">
        <v>228</v>
      </c>
      <c r="B25" s="345"/>
      <c r="C25" s="19">
        <v>0</v>
      </c>
      <c r="D25" s="19">
        <v>0</v>
      </c>
      <c r="E25" s="19">
        <v>0</v>
      </c>
      <c r="F25" s="19">
        <v>0</v>
      </c>
      <c r="G25" s="19">
        <v>0</v>
      </c>
      <c r="H25" s="19">
        <v>0</v>
      </c>
      <c r="I25" s="19">
        <v>0</v>
      </c>
      <c r="J25" s="19">
        <v>0</v>
      </c>
      <c r="K25" s="19">
        <v>-1500000</v>
      </c>
      <c r="L25" s="19">
        <f>SUM(C25:K25)</f>
        <v>-1500000</v>
      </c>
    </row>
    <row r="26" spans="1:12" ht="18">
      <c r="A26" s="71">
        <v>231</v>
      </c>
      <c r="B26" s="54" t="s">
        <v>631</v>
      </c>
      <c r="C26" s="55">
        <v>0</v>
      </c>
      <c r="D26" s="55">
        <v>0</v>
      </c>
      <c r="E26" s="55">
        <v>0</v>
      </c>
      <c r="F26" s="55">
        <v>0</v>
      </c>
      <c r="G26" s="55">
        <v>0</v>
      </c>
      <c r="H26" s="55">
        <v>0</v>
      </c>
      <c r="I26" s="55">
        <v>0</v>
      </c>
      <c r="J26" s="55">
        <v>0</v>
      </c>
      <c r="K26" s="55">
        <v>-1500000</v>
      </c>
      <c r="L26" s="55">
        <f>SUM(C26:K26)</f>
        <v>-1500000</v>
      </c>
    </row>
    <row r="27" spans="1:12" ht="11.25">
      <c r="A27" s="345" t="s">
        <v>231</v>
      </c>
      <c r="B27" s="345"/>
      <c r="C27" s="19">
        <v>0</v>
      </c>
      <c r="D27" s="19">
        <v>0</v>
      </c>
      <c r="E27" s="19">
        <v>0</v>
      </c>
      <c r="F27" s="19">
        <v>0</v>
      </c>
      <c r="G27" s="19">
        <v>0</v>
      </c>
      <c r="H27" s="19">
        <v>0</v>
      </c>
      <c r="I27" s="19">
        <v>0</v>
      </c>
      <c r="J27" s="19">
        <v>0</v>
      </c>
      <c r="K27" s="19">
        <v>0</v>
      </c>
      <c r="L27" s="19">
        <f>SUM(C27:K27)</f>
        <v>0</v>
      </c>
    </row>
    <row r="28" ht="11.25" hidden="1"/>
    <row r="29" spans="1:12" ht="11.25">
      <c r="A29" s="423" t="s">
        <v>621</v>
      </c>
      <c r="B29" s="423"/>
      <c r="C29" s="423"/>
      <c r="D29" s="423"/>
      <c r="E29" s="423"/>
      <c r="F29" s="423"/>
      <c r="G29" s="423"/>
      <c r="H29" s="423"/>
      <c r="I29" s="423"/>
      <c r="J29" s="423"/>
      <c r="K29" s="423"/>
      <c r="L29" s="423"/>
    </row>
    <row r="30" spans="1:12" ht="11.25">
      <c r="A30" s="109"/>
      <c r="B30" s="109"/>
      <c r="C30" s="108"/>
      <c r="D30" s="108"/>
      <c r="E30" s="108"/>
      <c r="F30" s="108"/>
      <c r="G30" s="108"/>
      <c r="H30" s="108"/>
      <c r="I30" s="108"/>
      <c r="J30" s="108"/>
      <c r="K30" s="108"/>
      <c r="L30" s="108"/>
    </row>
    <row r="31" spans="1:6" ht="7.5" customHeight="1">
      <c r="A31" s="415" t="s">
        <v>622</v>
      </c>
      <c r="B31" s="415"/>
      <c r="C31" s="415"/>
      <c r="D31" s="415"/>
      <c r="E31" s="415"/>
      <c r="F31" s="415"/>
    </row>
    <row r="32" spans="1:6" ht="7.5" customHeight="1">
      <c r="A32" s="416" t="s">
        <v>623</v>
      </c>
      <c r="B32" s="416"/>
      <c r="C32" s="416"/>
      <c r="D32" s="416"/>
      <c r="E32" s="416"/>
      <c r="F32" s="416"/>
    </row>
    <row r="33" spans="1:6" ht="7.5" customHeight="1">
      <c r="A33" s="416" t="s">
        <v>624</v>
      </c>
      <c r="B33" s="416"/>
      <c r="C33" s="416"/>
      <c r="D33" s="416"/>
      <c r="E33" s="416"/>
      <c r="F33" s="416"/>
    </row>
    <row r="34" spans="1:6" ht="7.5" customHeight="1">
      <c r="A34" s="416" t="s">
        <v>625</v>
      </c>
      <c r="B34" s="416"/>
      <c r="C34" s="416"/>
      <c r="D34" s="416"/>
      <c r="E34" s="416"/>
      <c r="F34" s="416"/>
    </row>
    <row r="35" spans="1:6" ht="7.5" customHeight="1">
      <c r="A35" s="416" t="s">
        <v>626</v>
      </c>
      <c r="B35" s="416"/>
      <c r="C35" s="416"/>
      <c r="D35" s="416"/>
      <c r="E35" s="416"/>
      <c r="F35" s="416"/>
    </row>
  </sheetData>
  <sheetProtection/>
  <mergeCells count="35">
    <mergeCell ref="A23:L23"/>
    <mergeCell ref="A22:B22"/>
    <mergeCell ref="A21:B21"/>
    <mergeCell ref="A20:B20"/>
    <mergeCell ref="A29:L29"/>
    <mergeCell ref="A27:B27"/>
    <mergeCell ref="A25:B25"/>
    <mergeCell ref="A24:B24"/>
    <mergeCell ref="I3:M3"/>
    <mergeCell ref="A4:H4"/>
    <mergeCell ref="I4:O4"/>
    <mergeCell ref="A15:B15"/>
    <mergeCell ref="A14:B14"/>
    <mergeCell ref="A13:B13"/>
    <mergeCell ref="A12:B12"/>
    <mergeCell ref="I5:K5"/>
    <mergeCell ref="C6:D6"/>
    <mergeCell ref="I6:J6"/>
    <mergeCell ref="A11:B11"/>
    <mergeCell ref="A10:L10"/>
    <mergeCell ref="C1:G1"/>
    <mergeCell ref="C2:G2"/>
    <mergeCell ref="C3:G3"/>
    <mergeCell ref="I1:M1"/>
    <mergeCell ref="I2:M2"/>
    <mergeCell ref="A35:F35"/>
    <mergeCell ref="A31:F31"/>
    <mergeCell ref="A32:F32"/>
    <mergeCell ref="A33:F33"/>
    <mergeCell ref="A34:F34"/>
    <mergeCell ref="C5:E5"/>
    <mergeCell ref="A19:B19"/>
    <mergeCell ref="A18:B18"/>
    <mergeCell ref="A17:L17"/>
    <mergeCell ref="A16:B16"/>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colBreaks count="1" manualBreakCount="1">
    <brk id="8" max="65535" man="1"/>
  </colBreaks>
</worksheet>
</file>

<file path=xl/worksheets/sheet24.xml><?xml version="1.0" encoding="utf-8"?>
<worksheet xmlns="http://schemas.openxmlformats.org/spreadsheetml/2006/main" xmlns:r="http://schemas.openxmlformats.org/officeDocument/2006/relationships">
  <dimension ref="A1:Z37"/>
  <sheetViews>
    <sheetView showGridLines="0" zoomScalePageLayoutView="0" workbookViewId="0" topLeftCell="A1">
      <selection activeCell="A37" sqref="A37:F37"/>
    </sheetView>
  </sheetViews>
  <sheetFormatPr defaultColWidth="11.421875" defaultRowHeight="12.75"/>
  <cols>
    <col min="1" max="1" width="6.7109375" style="12" customWidth="1"/>
    <col min="2" max="2" width="30.7109375" style="33" customWidth="1"/>
    <col min="3" max="23" width="12.7109375" style="12" customWidth="1"/>
    <col min="24" max="24" width="11.421875" style="12" customWidth="1"/>
    <col min="25" max="25" width="11.57421875" style="12" bestFit="1" customWidth="1"/>
    <col min="26" max="16384" width="11.421875" style="12" customWidth="1"/>
  </cols>
  <sheetData>
    <row r="1" spans="1:26" s="48" customFormat="1" ht="11.25">
      <c r="A1" s="56"/>
      <c r="B1" s="57"/>
      <c r="C1" s="426" t="s">
        <v>258</v>
      </c>
      <c r="D1" s="426"/>
      <c r="E1" s="426"/>
      <c r="F1" s="426"/>
      <c r="G1" s="427"/>
      <c r="H1" s="56" t="s">
        <v>259</v>
      </c>
      <c r="I1" s="426" t="s">
        <v>258</v>
      </c>
      <c r="J1" s="426"/>
      <c r="K1" s="426"/>
      <c r="L1" s="426"/>
      <c r="M1" s="427"/>
      <c r="N1" s="56" t="s">
        <v>259</v>
      </c>
      <c r="O1" s="426" t="s">
        <v>258</v>
      </c>
      <c r="P1" s="426"/>
      <c r="Q1" s="426"/>
      <c r="R1" s="426"/>
      <c r="S1" s="427"/>
      <c r="T1" s="56" t="s">
        <v>259</v>
      </c>
      <c r="U1" s="426" t="s">
        <v>258</v>
      </c>
      <c r="V1" s="426"/>
      <c r="W1" s="426"/>
      <c r="X1" s="426"/>
      <c r="Y1" s="427"/>
      <c r="Z1" s="58" t="s">
        <v>259</v>
      </c>
    </row>
    <row r="2" spans="1:26" s="48" customFormat="1" ht="11.25">
      <c r="A2" s="59"/>
      <c r="B2" s="60"/>
      <c r="C2" s="428" t="s">
        <v>605</v>
      </c>
      <c r="D2" s="428"/>
      <c r="E2" s="428"/>
      <c r="F2" s="428"/>
      <c r="G2" s="429"/>
      <c r="H2" s="59" t="s">
        <v>627</v>
      </c>
      <c r="I2" s="428" t="s">
        <v>605</v>
      </c>
      <c r="J2" s="428"/>
      <c r="K2" s="428"/>
      <c r="L2" s="428"/>
      <c r="M2" s="429"/>
      <c r="N2" s="59" t="s">
        <v>627</v>
      </c>
      <c r="O2" s="428" t="s">
        <v>605</v>
      </c>
      <c r="P2" s="428"/>
      <c r="Q2" s="428"/>
      <c r="R2" s="428"/>
      <c r="S2" s="429"/>
      <c r="T2" s="59" t="s">
        <v>627</v>
      </c>
      <c r="U2" s="428" t="s">
        <v>605</v>
      </c>
      <c r="V2" s="428"/>
      <c r="W2" s="428"/>
      <c r="X2" s="428"/>
      <c r="Y2" s="429"/>
      <c r="Z2" s="61" t="s">
        <v>627</v>
      </c>
    </row>
    <row r="3" spans="1:26" s="48" customFormat="1" ht="11.25">
      <c r="A3" s="62"/>
      <c r="B3" s="63"/>
      <c r="C3" s="430" t="s">
        <v>328</v>
      </c>
      <c r="D3" s="430"/>
      <c r="E3" s="430"/>
      <c r="F3" s="430"/>
      <c r="G3" s="431"/>
      <c r="H3" s="62"/>
      <c r="I3" s="430" t="s">
        <v>328</v>
      </c>
      <c r="J3" s="430"/>
      <c r="K3" s="430"/>
      <c r="L3" s="430"/>
      <c r="M3" s="431"/>
      <c r="N3" s="62"/>
      <c r="O3" s="430" t="s">
        <v>328</v>
      </c>
      <c r="P3" s="430"/>
      <c r="Q3" s="430"/>
      <c r="R3" s="430"/>
      <c r="S3" s="431"/>
      <c r="T3" s="62"/>
      <c r="U3" s="430" t="s">
        <v>328</v>
      </c>
      <c r="V3" s="430"/>
      <c r="W3" s="430"/>
      <c r="X3" s="430"/>
      <c r="Y3" s="431"/>
      <c r="Z3" s="64"/>
    </row>
    <row r="4" spans="1:26" s="48" customFormat="1" ht="11.25">
      <c r="A4" s="432"/>
      <c r="B4" s="432"/>
      <c r="C4" s="432"/>
      <c r="D4" s="432"/>
      <c r="E4" s="432"/>
      <c r="F4" s="432"/>
      <c r="G4" s="432"/>
      <c r="H4" s="432"/>
      <c r="I4" s="432"/>
      <c r="J4" s="432"/>
      <c r="K4" s="432"/>
      <c r="L4" s="432"/>
      <c r="M4" s="432"/>
      <c r="N4" s="432"/>
      <c r="O4" s="432"/>
      <c r="P4" s="432"/>
      <c r="Q4" s="432"/>
      <c r="R4" s="432"/>
      <c r="S4" s="432"/>
      <c r="T4" s="432"/>
      <c r="U4" s="432"/>
      <c r="V4" s="432"/>
      <c r="W4" s="432"/>
      <c r="X4" s="432"/>
      <c r="Y4" s="432"/>
      <c r="Z4" s="432"/>
    </row>
    <row r="5" spans="1:26" s="48" customFormat="1" ht="12.75">
      <c r="A5" s="432" t="s">
        <v>628</v>
      </c>
      <c r="B5" s="446"/>
      <c r="C5" s="446"/>
      <c r="D5" s="446"/>
      <c r="E5" s="446"/>
      <c r="F5" s="446"/>
      <c r="G5" s="446"/>
      <c r="H5" s="446"/>
      <c r="I5" s="432" t="s">
        <v>628</v>
      </c>
      <c r="J5" s="446"/>
      <c r="K5" s="446"/>
      <c r="L5" s="446"/>
      <c r="M5" s="446"/>
      <c r="N5" s="446"/>
      <c r="O5" s="432" t="s">
        <v>628</v>
      </c>
      <c r="P5" s="446"/>
      <c r="Q5" s="446"/>
      <c r="R5" s="446"/>
      <c r="S5" s="446"/>
      <c r="T5" s="446"/>
      <c r="U5" s="432" t="s">
        <v>628</v>
      </c>
      <c r="V5" s="446"/>
      <c r="W5" s="446"/>
      <c r="X5" s="446"/>
      <c r="Y5" s="446"/>
      <c r="Z5" s="446"/>
    </row>
    <row r="6" spans="3:25" s="65" customFormat="1" ht="18">
      <c r="C6" s="444" t="s">
        <v>629</v>
      </c>
      <c r="D6" s="444"/>
      <c r="E6" s="66">
        <v>25000000</v>
      </c>
      <c r="F6" s="67" t="s">
        <v>630</v>
      </c>
      <c r="G6" s="66">
        <v>0</v>
      </c>
      <c r="I6" s="444" t="s">
        <v>629</v>
      </c>
      <c r="J6" s="444"/>
      <c r="K6" s="66">
        <v>25000000</v>
      </c>
      <c r="L6" s="67" t="s">
        <v>630</v>
      </c>
      <c r="M6" s="66">
        <v>0</v>
      </c>
      <c r="O6" s="444" t="s">
        <v>629</v>
      </c>
      <c r="P6" s="444"/>
      <c r="Q6" s="66">
        <v>25000000</v>
      </c>
      <c r="R6" s="67" t="s">
        <v>630</v>
      </c>
      <c r="S6" s="66">
        <v>0</v>
      </c>
      <c r="U6" s="444" t="s">
        <v>629</v>
      </c>
      <c r="V6" s="444"/>
      <c r="W6" s="66">
        <v>25000000</v>
      </c>
      <c r="X6" s="67" t="s">
        <v>630</v>
      </c>
      <c r="Y6" s="66">
        <v>0</v>
      </c>
    </row>
    <row r="7" s="50" customFormat="1" ht="9"/>
    <row r="8" spans="1:22" s="50" customFormat="1" ht="9">
      <c r="A8" s="49" t="s">
        <v>239</v>
      </c>
      <c r="B8" s="49"/>
      <c r="C8" s="49">
        <v>0</v>
      </c>
      <c r="D8" s="421">
        <v>1</v>
      </c>
      <c r="E8" s="421"/>
      <c r="F8" s="421"/>
      <c r="G8" s="421"/>
      <c r="H8" s="421">
        <v>2</v>
      </c>
      <c r="I8" s="421"/>
      <c r="J8" s="421"/>
      <c r="K8" s="421"/>
      <c r="L8" s="421"/>
      <c r="M8" s="421"/>
      <c r="N8" s="49">
        <v>7</v>
      </c>
      <c r="O8" s="421">
        <v>8</v>
      </c>
      <c r="P8" s="421"/>
      <c r="Q8" s="421"/>
      <c r="R8" s="421"/>
      <c r="S8" s="421"/>
      <c r="T8" s="421"/>
      <c r="U8" s="421"/>
      <c r="V8" s="49" t="s">
        <v>332</v>
      </c>
    </row>
    <row r="9" spans="1:22" s="50" customFormat="1" ht="36">
      <c r="A9" s="68" t="s">
        <v>454</v>
      </c>
      <c r="B9" s="68" t="s">
        <v>273</v>
      </c>
      <c r="C9" s="68" t="s">
        <v>334</v>
      </c>
      <c r="D9" s="422" t="s">
        <v>366</v>
      </c>
      <c r="E9" s="422"/>
      <c r="F9" s="422"/>
      <c r="G9" s="422"/>
      <c r="H9" s="422" t="s">
        <v>367</v>
      </c>
      <c r="I9" s="422"/>
      <c r="J9" s="422"/>
      <c r="K9" s="422"/>
      <c r="L9" s="422"/>
      <c r="M9" s="422"/>
      <c r="N9" s="68" t="s">
        <v>368</v>
      </c>
      <c r="O9" s="422" t="s">
        <v>369</v>
      </c>
      <c r="P9" s="422"/>
      <c r="Q9" s="422"/>
      <c r="R9" s="422"/>
      <c r="S9" s="422"/>
      <c r="T9" s="422"/>
      <c r="U9" s="422"/>
      <c r="V9" s="68" t="s">
        <v>340</v>
      </c>
    </row>
    <row r="10" spans="1:22" s="50" customFormat="1" ht="9">
      <c r="A10" s="68"/>
      <c r="B10" s="68"/>
      <c r="C10" s="68"/>
      <c r="D10" s="68">
        <v>10</v>
      </c>
      <c r="E10" s="68">
        <v>11</v>
      </c>
      <c r="F10" s="68">
        <v>12</v>
      </c>
      <c r="G10" s="68">
        <v>18</v>
      </c>
      <c r="H10" s="68">
        <v>21</v>
      </c>
      <c r="I10" s="68">
        <v>22</v>
      </c>
      <c r="J10" s="68">
        <v>23</v>
      </c>
      <c r="K10" s="68">
        <v>24</v>
      </c>
      <c r="L10" s="68">
        <v>25</v>
      </c>
      <c r="M10" s="68">
        <v>28</v>
      </c>
      <c r="N10" s="68"/>
      <c r="O10" s="68">
        <v>81</v>
      </c>
      <c r="P10" s="68">
        <v>82</v>
      </c>
      <c r="Q10" s="68">
        <v>83</v>
      </c>
      <c r="R10" s="68">
        <v>84</v>
      </c>
      <c r="S10" s="68">
        <v>85</v>
      </c>
      <c r="T10" s="68">
        <v>86</v>
      </c>
      <c r="U10" s="68">
        <v>88</v>
      </c>
      <c r="V10" s="68"/>
    </row>
    <row r="11" spans="1:22" s="50" customFormat="1" ht="54">
      <c r="A11" s="51"/>
      <c r="B11" s="51"/>
      <c r="C11" s="51"/>
      <c r="D11" s="51" t="s">
        <v>334</v>
      </c>
      <c r="E11" s="51" t="s">
        <v>370</v>
      </c>
      <c r="F11" s="51" t="s">
        <v>371</v>
      </c>
      <c r="G11" s="51" t="s">
        <v>372</v>
      </c>
      <c r="H11" s="51" t="s">
        <v>373</v>
      </c>
      <c r="I11" s="51" t="s">
        <v>374</v>
      </c>
      <c r="J11" s="51" t="s">
        <v>375</v>
      </c>
      <c r="K11" s="51" t="s">
        <v>376</v>
      </c>
      <c r="L11" s="51" t="s">
        <v>377</v>
      </c>
      <c r="M11" s="51" t="s">
        <v>378</v>
      </c>
      <c r="N11" s="51"/>
      <c r="O11" s="51" t="s">
        <v>379</v>
      </c>
      <c r="P11" s="51" t="s">
        <v>380</v>
      </c>
      <c r="Q11" s="51" t="s">
        <v>381</v>
      </c>
      <c r="R11" s="51" t="s">
        <v>382</v>
      </c>
      <c r="S11" s="51" t="s">
        <v>383</v>
      </c>
      <c r="T11" s="51" t="s">
        <v>384</v>
      </c>
      <c r="U11" s="51" t="s">
        <v>385</v>
      </c>
      <c r="V11" s="51"/>
    </row>
    <row r="12" spans="1:22" s="33" customFormat="1" ht="11.25">
      <c r="A12" s="436" t="s">
        <v>610</v>
      </c>
      <c r="B12" s="436"/>
      <c r="C12" s="437"/>
      <c r="D12" s="437"/>
      <c r="E12" s="437"/>
      <c r="F12" s="437"/>
      <c r="G12" s="437"/>
      <c r="H12" s="437"/>
      <c r="I12" s="437"/>
      <c r="J12" s="437"/>
      <c r="K12" s="437"/>
      <c r="L12" s="437"/>
      <c r="M12" s="437"/>
      <c r="N12" s="437"/>
      <c r="O12" s="437"/>
      <c r="P12" s="437"/>
      <c r="Q12" s="437"/>
      <c r="R12" s="437"/>
      <c r="S12" s="437"/>
      <c r="T12" s="437"/>
      <c r="U12" s="437"/>
      <c r="V12" s="437"/>
    </row>
    <row r="13" spans="1:22" ht="11.25">
      <c r="A13" s="345" t="s">
        <v>611</v>
      </c>
      <c r="B13" s="345"/>
      <c r="C13" s="19">
        <v>0</v>
      </c>
      <c r="D13" s="19">
        <v>0</v>
      </c>
      <c r="E13" s="19">
        <v>0</v>
      </c>
      <c r="F13" s="19">
        <v>0</v>
      </c>
      <c r="G13" s="19">
        <v>0</v>
      </c>
      <c r="H13" s="19">
        <v>0</v>
      </c>
      <c r="I13" s="19">
        <v>25990000</v>
      </c>
      <c r="J13" s="19">
        <v>0</v>
      </c>
      <c r="K13" s="19">
        <v>0</v>
      </c>
      <c r="L13" s="19">
        <v>0</v>
      </c>
      <c r="M13" s="19">
        <v>3100000</v>
      </c>
      <c r="N13" s="19">
        <v>0</v>
      </c>
      <c r="O13" s="19">
        <v>10000</v>
      </c>
      <c r="P13" s="19">
        <v>150000</v>
      </c>
      <c r="Q13" s="19">
        <v>0</v>
      </c>
      <c r="R13" s="19">
        <v>0</v>
      </c>
      <c r="S13" s="19">
        <v>0</v>
      </c>
      <c r="T13" s="19">
        <v>369000</v>
      </c>
      <c r="U13" s="19">
        <v>0</v>
      </c>
      <c r="V13" s="19">
        <f aca="true" t="shared" si="0" ref="V13:V18">SUM(C13:U13)</f>
        <v>29619000</v>
      </c>
    </row>
    <row r="14" spans="1:22" ht="11.25">
      <c r="A14" s="345" t="s">
        <v>343</v>
      </c>
      <c r="B14" s="345"/>
      <c r="C14" s="19">
        <v>0</v>
      </c>
      <c r="D14" s="19">
        <v>0</v>
      </c>
      <c r="E14" s="19">
        <v>0</v>
      </c>
      <c r="F14" s="19">
        <v>0</v>
      </c>
      <c r="G14" s="19">
        <v>0</v>
      </c>
      <c r="H14" s="19">
        <v>0</v>
      </c>
      <c r="I14" s="19">
        <v>0</v>
      </c>
      <c r="J14" s="19">
        <v>0</v>
      </c>
      <c r="K14" s="19">
        <v>0</v>
      </c>
      <c r="L14" s="19">
        <v>0</v>
      </c>
      <c r="M14" s="19">
        <v>0</v>
      </c>
      <c r="N14" s="19">
        <v>0</v>
      </c>
      <c r="O14" s="19">
        <v>0</v>
      </c>
      <c r="P14" s="19">
        <v>0</v>
      </c>
      <c r="Q14" s="19">
        <v>0</v>
      </c>
      <c r="R14" s="19">
        <v>0</v>
      </c>
      <c r="S14" s="19">
        <v>0</v>
      </c>
      <c r="T14" s="19">
        <v>0</v>
      </c>
      <c r="U14" s="19">
        <v>0</v>
      </c>
      <c r="V14" s="19">
        <f t="shared" si="0"/>
        <v>0</v>
      </c>
    </row>
    <row r="15" spans="1:22" ht="11.25">
      <c r="A15" s="345" t="s">
        <v>612</v>
      </c>
      <c r="B15" s="345"/>
      <c r="C15" s="19">
        <v>0</v>
      </c>
      <c r="D15" s="19">
        <v>0</v>
      </c>
      <c r="E15" s="19">
        <v>0</v>
      </c>
      <c r="F15" s="19">
        <v>0</v>
      </c>
      <c r="G15" s="19">
        <v>0</v>
      </c>
      <c r="H15" s="19">
        <v>0</v>
      </c>
      <c r="I15" s="19">
        <v>-3000000</v>
      </c>
      <c r="J15" s="19">
        <v>0</v>
      </c>
      <c r="K15" s="19">
        <v>0</v>
      </c>
      <c r="L15" s="19">
        <v>0</v>
      </c>
      <c r="M15" s="19">
        <v>-2000000</v>
      </c>
      <c r="N15" s="19">
        <v>0</v>
      </c>
      <c r="O15" s="19">
        <v>0</v>
      </c>
      <c r="P15" s="19">
        <v>0</v>
      </c>
      <c r="Q15" s="19">
        <v>0</v>
      </c>
      <c r="R15" s="19">
        <v>0</v>
      </c>
      <c r="S15" s="19">
        <v>0</v>
      </c>
      <c r="T15" s="19">
        <v>0</v>
      </c>
      <c r="U15" s="19">
        <v>0</v>
      </c>
      <c r="V15" s="19">
        <f t="shared" si="0"/>
        <v>-5000000</v>
      </c>
    </row>
    <row r="16" spans="1:22" ht="11.25">
      <c r="A16" s="433" t="s">
        <v>613</v>
      </c>
      <c r="B16" s="433"/>
      <c r="C16" s="53">
        <v>0</v>
      </c>
      <c r="D16" s="53">
        <v>0</v>
      </c>
      <c r="E16" s="53">
        <v>0</v>
      </c>
      <c r="F16" s="53">
        <v>0</v>
      </c>
      <c r="G16" s="53">
        <v>0</v>
      </c>
      <c r="H16" s="53">
        <v>0</v>
      </c>
      <c r="I16" s="53">
        <v>-3000000</v>
      </c>
      <c r="J16" s="53">
        <v>0</v>
      </c>
      <c r="K16" s="53">
        <v>0</v>
      </c>
      <c r="L16" s="53">
        <v>0</v>
      </c>
      <c r="M16" s="53">
        <v>-2000000</v>
      </c>
      <c r="N16" s="53">
        <v>0</v>
      </c>
      <c r="O16" s="53">
        <v>0</v>
      </c>
      <c r="P16" s="53">
        <v>0</v>
      </c>
      <c r="Q16" s="53">
        <v>0</v>
      </c>
      <c r="R16" s="53">
        <v>0</v>
      </c>
      <c r="S16" s="53">
        <v>0</v>
      </c>
      <c r="T16" s="53">
        <v>0</v>
      </c>
      <c r="U16" s="53">
        <v>0</v>
      </c>
      <c r="V16" s="53">
        <f t="shared" si="0"/>
        <v>-5000000</v>
      </c>
    </row>
    <row r="17" spans="1:22" ht="11.25">
      <c r="A17" s="433" t="s">
        <v>614</v>
      </c>
      <c r="B17" s="433"/>
      <c r="C17" s="53">
        <v>0</v>
      </c>
      <c r="D17" s="53">
        <v>0</v>
      </c>
      <c r="E17" s="53">
        <v>0</v>
      </c>
      <c r="F17" s="53">
        <v>0</v>
      </c>
      <c r="G17" s="53">
        <v>0</v>
      </c>
      <c r="H17" s="53">
        <v>0</v>
      </c>
      <c r="I17" s="53">
        <v>0</v>
      </c>
      <c r="J17" s="53">
        <v>0</v>
      </c>
      <c r="K17" s="53">
        <v>0</v>
      </c>
      <c r="L17" s="53">
        <v>0</v>
      </c>
      <c r="M17" s="53">
        <v>0</v>
      </c>
      <c r="N17" s="53">
        <v>0</v>
      </c>
      <c r="O17" s="53">
        <v>0</v>
      </c>
      <c r="P17" s="53">
        <v>0</v>
      </c>
      <c r="Q17" s="53">
        <v>0</v>
      </c>
      <c r="R17" s="53">
        <v>0</v>
      </c>
      <c r="S17" s="53">
        <v>0</v>
      </c>
      <c r="T17" s="53">
        <v>0</v>
      </c>
      <c r="U17" s="53">
        <v>0</v>
      </c>
      <c r="V17" s="53">
        <f t="shared" si="0"/>
        <v>0</v>
      </c>
    </row>
    <row r="18" spans="1:22" ht="11.25">
      <c r="A18" s="433" t="s">
        <v>615</v>
      </c>
      <c r="B18" s="433"/>
      <c r="C18" s="53"/>
      <c r="D18" s="53"/>
      <c r="E18" s="53"/>
      <c r="F18" s="53"/>
      <c r="G18" s="53"/>
      <c r="H18" s="53"/>
      <c r="I18" s="53"/>
      <c r="J18" s="53"/>
      <c r="K18" s="53"/>
      <c r="L18" s="53"/>
      <c r="M18" s="53"/>
      <c r="N18" s="53"/>
      <c r="O18" s="53"/>
      <c r="P18" s="53"/>
      <c r="Q18" s="53"/>
      <c r="R18" s="53"/>
      <c r="S18" s="53"/>
      <c r="T18" s="53"/>
      <c r="U18" s="53"/>
      <c r="V18" s="53">
        <f t="shared" si="0"/>
        <v>0</v>
      </c>
    </row>
    <row r="19" spans="1:22" ht="11.25">
      <c r="A19" s="423" t="s">
        <v>616</v>
      </c>
      <c r="B19" s="423"/>
      <c r="C19" s="424"/>
      <c r="D19" s="424"/>
      <c r="E19" s="424"/>
      <c r="F19" s="424"/>
      <c r="G19" s="424"/>
      <c r="H19" s="424"/>
      <c r="I19" s="424"/>
      <c r="J19" s="424"/>
      <c r="K19" s="424"/>
      <c r="L19" s="424"/>
      <c r="M19" s="424"/>
      <c r="N19" s="424"/>
      <c r="O19" s="424"/>
      <c r="P19" s="424"/>
      <c r="Q19" s="424"/>
      <c r="R19" s="424"/>
      <c r="S19" s="424"/>
      <c r="T19" s="424"/>
      <c r="U19" s="424"/>
      <c r="V19" s="424"/>
    </row>
    <row r="20" spans="1:22" ht="11.25">
      <c r="A20" s="345" t="s">
        <v>611</v>
      </c>
      <c r="B20" s="345"/>
      <c r="C20" s="19"/>
      <c r="D20" s="19"/>
      <c r="E20" s="19"/>
      <c r="F20" s="19"/>
      <c r="G20" s="19"/>
      <c r="H20" s="19"/>
      <c r="I20" s="19"/>
      <c r="J20" s="19"/>
      <c r="K20" s="19"/>
      <c r="L20" s="19"/>
      <c r="M20" s="19"/>
      <c r="N20" s="19"/>
      <c r="O20" s="19"/>
      <c r="P20" s="19"/>
      <c r="Q20" s="19"/>
      <c r="R20" s="19"/>
      <c r="S20" s="19"/>
      <c r="T20" s="19"/>
      <c r="U20" s="19"/>
      <c r="V20" s="19">
        <f>SUM(C20:U20)</f>
        <v>0</v>
      </c>
    </row>
    <row r="21" spans="1:22" ht="11.25">
      <c r="A21" s="345" t="s">
        <v>343</v>
      </c>
      <c r="B21" s="345"/>
      <c r="C21" s="19"/>
      <c r="D21" s="19"/>
      <c r="E21" s="19"/>
      <c r="F21" s="19"/>
      <c r="G21" s="19"/>
      <c r="H21" s="19"/>
      <c r="I21" s="19"/>
      <c r="J21" s="19"/>
      <c r="K21" s="19"/>
      <c r="L21" s="19"/>
      <c r="M21" s="19"/>
      <c r="N21" s="19"/>
      <c r="O21" s="19"/>
      <c r="P21" s="19"/>
      <c r="Q21" s="19"/>
      <c r="R21" s="19"/>
      <c r="S21" s="19"/>
      <c r="T21" s="19"/>
      <c r="U21" s="19"/>
      <c r="V21" s="19">
        <f>SUM(C21:U21)</f>
        <v>0</v>
      </c>
    </row>
    <row r="22" spans="1:22" ht="11.25">
      <c r="A22" s="345" t="s">
        <v>344</v>
      </c>
      <c r="B22" s="345"/>
      <c r="C22" s="19"/>
      <c r="D22" s="19"/>
      <c r="E22" s="19"/>
      <c r="F22" s="19"/>
      <c r="G22" s="19"/>
      <c r="H22" s="19"/>
      <c r="I22" s="19"/>
      <c r="J22" s="19"/>
      <c r="K22" s="19"/>
      <c r="L22" s="19"/>
      <c r="M22" s="19"/>
      <c r="N22" s="19"/>
      <c r="O22" s="19"/>
      <c r="P22" s="19"/>
      <c r="Q22" s="19"/>
      <c r="R22" s="19"/>
      <c r="S22" s="19"/>
      <c r="T22" s="19"/>
      <c r="U22" s="19"/>
      <c r="V22" s="19">
        <f>SUM(C22:U22)</f>
        <v>0</v>
      </c>
    </row>
    <row r="23" spans="1:22" ht="11.25">
      <c r="A23" s="433" t="s">
        <v>617</v>
      </c>
      <c r="B23" s="433"/>
      <c r="C23" s="53"/>
      <c r="D23" s="53"/>
      <c r="E23" s="53"/>
      <c r="F23" s="53"/>
      <c r="G23" s="53"/>
      <c r="H23" s="53"/>
      <c r="I23" s="53"/>
      <c r="J23" s="53"/>
      <c r="K23" s="53"/>
      <c r="L23" s="53"/>
      <c r="M23" s="53"/>
      <c r="N23" s="53"/>
      <c r="O23" s="53"/>
      <c r="P23" s="53"/>
      <c r="Q23" s="53"/>
      <c r="R23" s="53"/>
      <c r="S23" s="53"/>
      <c r="T23" s="53"/>
      <c r="U23" s="53"/>
      <c r="V23" s="53">
        <f>SUM(C23:U23)</f>
        <v>0</v>
      </c>
    </row>
    <row r="24" spans="1:22" ht="11.25">
      <c r="A24" s="433" t="s">
        <v>618</v>
      </c>
      <c r="B24" s="433"/>
      <c r="C24" s="53"/>
      <c r="D24" s="53"/>
      <c r="E24" s="53"/>
      <c r="F24" s="53"/>
      <c r="G24" s="53"/>
      <c r="H24" s="53"/>
      <c r="I24" s="53"/>
      <c r="J24" s="53"/>
      <c r="K24" s="53"/>
      <c r="L24" s="53"/>
      <c r="M24" s="53"/>
      <c r="N24" s="53"/>
      <c r="O24" s="53"/>
      <c r="P24" s="53"/>
      <c r="Q24" s="53"/>
      <c r="R24" s="53"/>
      <c r="S24" s="53"/>
      <c r="T24" s="53"/>
      <c r="U24" s="53"/>
      <c r="V24" s="53">
        <f>SUM(C24:U24)</f>
        <v>0</v>
      </c>
    </row>
    <row r="25" spans="1:22" ht="11.25">
      <c r="A25" s="347"/>
      <c r="B25" s="347"/>
      <c r="C25" s="435"/>
      <c r="D25" s="435"/>
      <c r="E25" s="435"/>
      <c r="F25" s="435"/>
      <c r="G25" s="435"/>
      <c r="H25" s="435"/>
      <c r="I25" s="435"/>
      <c r="J25" s="435"/>
      <c r="K25" s="435"/>
      <c r="L25" s="435"/>
      <c r="M25" s="435"/>
      <c r="N25" s="435"/>
      <c r="O25" s="435"/>
      <c r="P25" s="435"/>
      <c r="Q25" s="435"/>
      <c r="R25" s="435"/>
      <c r="S25" s="435"/>
      <c r="T25" s="435"/>
      <c r="U25" s="435"/>
      <c r="V25" s="435"/>
    </row>
    <row r="26" spans="1:22" ht="24.75" customHeight="1">
      <c r="A26" s="436" t="s">
        <v>619</v>
      </c>
      <c r="B26" s="436"/>
      <c r="C26" s="100"/>
      <c r="D26" s="100"/>
      <c r="E26" s="100"/>
      <c r="F26" s="100"/>
      <c r="G26" s="100"/>
      <c r="H26" s="100"/>
      <c r="I26" s="100"/>
      <c r="J26" s="100"/>
      <c r="K26" s="100"/>
      <c r="L26" s="100"/>
      <c r="M26" s="100"/>
      <c r="N26" s="100"/>
      <c r="O26" s="100"/>
      <c r="P26" s="100"/>
      <c r="Q26" s="100"/>
      <c r="R26" s="100"/>
      <c r="S26" s="100"/>
      <c r="T26" s="100"/>
      <c r="U26" s="100"/>
      <c r="V26" s="100">
        <f>SUM(C26:U26)</f>
        <v>0</v>
      </c>
    </row>
    <row r="27" spans="1:22" ht="11.25">
      <c r="A27" s="345" t="s">
        <v>228</v>
      </c>
      <c r="B27" s="345"/>
      <c r="C27" s="19">
        <v>0</v>
      </c>
      <c r="D27" s="19">
        <v>0</v>
      </c>
      <c r="E27" s="19">
        <v>0</v>
      </c>
      <c r="F27" s="19">
        <v>0</v>
      </c>
      <c r="G27" s="19">
        <v>0</v>
      </c>
      <c r="H27" s="19">
        <v>0</v>
      </c>
      <c r="I27" s="19">
        <v>-3000000</v>
      </c>
      <c r="J27" s="19">
        <v>0</v>
      </c>
      <c r="K27" s="19">
        <v>0</v>
      </c>
      <c r="L27" s="19">
        <v>0</v>
      </c>
      <c r="M27" s="19">
        <v>-2000000</v>
      </c>
      <c r="N27" s="19">
        <v>0</v>
      </c>
      <c r="O27" s="19">
        <v>0</v>
      </c>
      <c r="P27" s="19">
        <v>0</v>
      </c>
      <c r="Q27" s="19">
        <v>0</v>
      </c>
      <c r="R27" s="19">
        <v>0</v>
      </c>
      <c r="S27" s="19">
        <v>0</v>
      </c>
      <c r="T27" s="19">
        <v>0</v>
      </c>
      <c r="U27" s="19">
        <v>0</v>
      </c>
      <c r="V27" s="19">
        <f>SUM(C27:U27)</f>
        <v>-5000000</v>
      </c>
    </row>
    <row r="28" spans="1:22" ht="18">
      <c r="A28" s="52">
        <v>231</v>
      </c>
      <c r="B28" s="54" t="s">
        <v>631</v>
      </c>
      <c r="C28" s="55">
        <v>0</v>
      </c>
      <c r="D28" s="55">
        <v>0</v>
      </c>
      <c r="E28" s="55">
        <v>0</v>
      </c>
      <c r="F28" s="55">
        <v>0</v>
      </c>
      <c r="G28" s="55">
        <v>0</v>
      </c>
      <c r="H28" s="55">
        <v>0</v>
      </c>
      <c r="I28" s="55">
        <v>-3000000</v>
      </c>
      <c r="J28" s="55">
        <v>0</v>
      </c>
      <c r="K28" s="55">
        <v>0</v>
      </c>
      <c r="L28" s="55">
        <v>0</v>
      </c>
      <c r="M28" s="55">
        <v>-2000000</v>
      </c>
      <c r="N28" s="55">
        <v>0</v>
      </c>
      <c r="O28" s="55">
        <v>0</v>
      </c>
      <c r="P28" s="55">
        <v>0</v>
      </c>
      <c r="Q28" s="55">
        <v>0</v>
      </c>
      <c r="R28" s="55">
        <v>0</v>
      </c>
      <c r="S28" s="55">
        <v>0</v>
      </c>
      <c r="T28" s="55">
        <v>0</v>
      </c>
      <c r="U28" s="55">
        <v>0</v>
      </c>
      <c r="V28" s="55">
        <f>SUM(C28:U28)</f>
        <v>-5000000</v>
      </c>
    </row>
    <row r="29" spans="1:22" ht="11.25">
      <c r="A29" s="345" t="s">
        <v>231</v>
      </c>
      <c r="B29" s="345"/>
      <c r="C29" s="19"/>
      <c r="D29" s="19"/>
      <c r="E29" s="19"/>
      <c r="F29" s="19"/>
      <c r="G29" s="19"/>
      <c r="H29" s="19"/>
      <c r="I29" s="19"/>
      <c r="J29" s="19"/>
      <c r="K29" s="19"/>
      <c r="L29" s="19"/>
      <c r="M29" s="19"/>
      <c r="N29" s="19"/>
      <c r="O29" s="19"/>
      <c r="P29" s="19"/>
      <c r="Q29" s="19"/>
      <c r="R29" s="19"/>
      <c r="S29" s="19"/>
      <c r="T29" s="19"/>
      <c r="U29" s="19"/>
      <c r="V29" s="19">
        <f>SUM(C29:U29)</f>
        <v>0</v>
      </c>
    </row>
    <row r="30" ht="11.25" hidden="1"/>
    <row r="31" spans="1:22" ht="11.25">
      <c r="A31" s="423" t="s">
        <v>621</v>
      </c>
      <c r="B31" s="423"/>
      <c r="C31" s="423"/>
      <c r="D31" s="423"/>
      <c r="E31" s="423"/>
      <c r="F31" s="423"/>
      <c r="G31" s="423"/>
      <c r="H31" s="423"/>
      <c r="I31" s="423"/>
      <c r="J31" s="423"/>
      <c r="K31" s="423"/>
      <c r="L31" s="423"/>
      <c r="M31" s="423"/>
      <c r="N31" s="423"/>
      <c r="O31" s="423"/>
      <c r="P31" s="423"/>
      <c r="Q31" s="423"/>
      <c r="R31" s="423"/>
      <c r="S31" s="423"/>
      <c r="T31" s="423"/>
      <c r="U31" s="423"/>
      <c r="V31" s="423"/>
    </row>
    <row r="32" spans="1:22" ht="11.25">
      <c r="A32" s="108"/>
      <c r="B32" s="109"/>
      <c r="C32" s="108"/>
      <c r="D32" s="108"/>
      <c r="E32" s="108"/>
      <c r="F32" s="108"/>
      <c r="G32" s="108"/>
      <c r="H32" s="108"/>
      <c r="I32" s="108"/>
      <c r="J32" s="108"/>
      <c r="K32" s="108"/>
      <c r="L32" s="108"/>
      <c r="M32" s="108"/>
      <c r="N32" s="108"/>
      <c r="O32" s="108"/>
      <c r="P32" s="108"/>
      <c r="Q32" s="108"/>
      <c r="R32" s="108"/>
      <c r="S32" s="108"/>
      <c r="T32" s="108"/>
      <c r="U32" s="108"/>
      <c r="V32" s="108"/>
    </row>
    <row r="33" spans="1:6" ht="7.5" customHeight="1">
      <c r="A33" s="415" t="s">
        <v>622</v>
      </c>
      <c r="B33" s="415"/>
      <c r="C33" s="415"/>
      <c r="D33" s="415"/>
      <c r="E33" s="415"/>
      <c r="F33" s="415"/>
    </row>
    <row r="34" spans="1:6" ht="7.5" customHeight="1">
      <c r="A34" s="416" t="s">
        <v>623</v>
      </c>
      <c r="B34" s="416"/>
      <c r="C34" s="416"/>
      <c r="D34" s="416"/>
      <c r="E34" s="416"/>
      <c r="F34" s="416"/>
    </row>
    <row r="35" spans="1:6" ht="7.5" customHeight="1">
      <c r="A35" s="416" t="s">
        <v>624</v>
      </c>
      <c r="B35" s="416"/>
      <c r="C35" s="416"/>
      <c r="D35" s="416"/>
      <c r="E35" s="416"/>
      <c r="F35" s="416"/>
    </row>
    <row r="36" spans="1:6" ht="7.5" customHeight="1">
      <c r="A36" s="416" t="s">
        <v>625</v>
      </c>
      <c r="B36" s="416"/>
      <c r="C36" s="416"/>
      <c r="D36" s="416"/>
      <c r="E36" s="416"/>
      <c r="F36" s="416"/>
    </row>
    <row r="37" spans="1:6" ht="7.5" customHeight="1">
      <c r="A37" s="416" t="s">
        <v>626</v>
      </c>
      <c r="B37" s="416"/>
      <c r="C37" s="416"/>
      <c r="D37" s="416"/>
      <c r="E37" s="416"/>
      <c r="F37" s="416"/>
    </row>
  </sheetData>
  <sheetProtection/>
  <mergeCells count="53">
    <mergeCell ref="A25:V25"/>
    <mergeCell ref="A24:B24"/>
    <mergeCell ref="A23:B23"/>
    <mergeCell ref="A22:B22"/>
    <mergeCell ref="A31:V31"/>
    <mergeCell ref="A29:B29"/>
    <mergeCell ref="A27:B27"/>
    <mergeCell ref="A26:B26"/>
    <mergeCell ref="I2:M2"/>
    <mergeCell ref="I3:M3"/>
    <mergeCell ref="O1:S1"/>
    <mergeCell ref="O2:S2"/>
    <mergeCell ref="A17:B17"/>
    <mergeCell ref="A16:B16"/>
    <mergeCell ref="A15:B15"/>
    <mergeCell ref="A14:B14"/>
    <mergeCell ref="O3:S3"/>
    <mergeCell ref="U1:Y1"/>
    <mergeCell ref="U2:Y2"/>
    <mergeCell ref="U3:Y3"/>
    <mergeCell ref="A13:B13"/>
    <mergeCell ref="A12:V12"/>
    <mergeCell ref="C1:G1"/>
    <mergeCell ref="C2:G2"/>
    <mergeCell ref="C3:G3"/>
    <mergeCell ref="I1:M1"/>
    <mergeCell ref="A5:H5"/>
    <mergeCell ref="I5:N5"/>
    <mergeCell ref="O5:T5"/>
    <mergeCell ref="U5:Z5"/>
    <mergeCell ref="A4:H4"/>
    <mergeCell ref="I4:N4"/>
    <mergeCell ref="O4:T4"/>
    <mergeCell ref="U4:Z4"/>
    <mergeCell ref="O8:U8"/>
    <mergeCell ref="D9:G9"/>
    <mergeCell ref="O9:U9"/>
    <mergeCell ref="H8:M8"/>
    <mergeCell ref="H9:M9"/>
    <mergeCell ref="C6:D6"/>
    <mergeCell ref="I6:J6"/>
    <mergeCell ref="O6:P6"/>
    <mergeCell ref="U6:V6"/>
    <mergeCell ref="A37:F37"/>
    <mergeCell ref="A33:F33"/>
    <mergeCell ref="A34:F34"/>
    <mergeCell ref="A35:F35"/>
    <mergeCell ref="A36:F36"/>
    <mergeCell ref="D8:G8"/>
    <mergeCell ref="A21:B21"/>
    <mergeCell ref="A20:B20"/>
    <mergeCell ref="A19:V19"/>
    <mergeCell ref="A18:B18"/>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colBreaks count="3" manualBreakCount="3">
    <brk id="8" max="65535" man="1"/>
    <brk id="14" max="65535" man="1"/>
    <brk id="20" max="65535" man="1"/>
  </colBreaks>
</worksheet>
</file>

<file path=xl/worksheets/sheet25.xml><?xml version="1.0" encoding="utf-8"?>
<worksheet xmlns="http://schemas.openxmlformats.org/spreadsheetml/2006/main" xmlns:r="http://schemas.openxmlformats.org/officeDocument/2006/relationships">
  <dimension ref="A1:I36"/>
  <sheetViews>
    <sheetView showGridLines="0" zoomScalePageLayoutView="0" workbookViewId="0" topLeftCell="A1">
      <selection activeCell="A36" sqref="A36:F36"/>
    </sheetView>
  </sheetViews>
  <sheetFormatPr defaultColWidth="11.421875" defaultRowHeight="12.75"/>
  <cols>
    <col min="1" max="1" width="6.7109375" style="12" customWidth="1"/>
    <col min="2" max="2" width="30.7109375" style="33" customWidth="1"/>
    <col min="3" max="10" width="12.7109375" style="12" customWidth="1"/>
    <col min="11" max="16384" width="11.421875" style="12" customWidth="1"/>
  </cols>
  <sheetData>
    <row r="1" spans="1:9" s="15" customFormat="1" ht="11.25">
      <c r="A1" s="340" t="s">
        <v>258</v>
      </c>
      <c r="B1" s="340"/>
      <c r="C1" s="340"/>
      <c r="D1" s="340"/>
      <c r="E1" s="340"/>
      <c r="F1" s="340"/>
      <c r="G1" s="340"/>
      <c r="H1" s="340"/>
      <c r="I1" s="11" t="s">
        <v>259</v>
      </c>
    </row>
    <row r="2" spans="1:9" s="15" customFormat="1" ht="11.25">
      <c r="A2" s="335" t="s">
        <v>605</v>
      </c>
      <c r="B2" s="335"/>
      <c r="C2" s="335"/>
      <c r="D2" s="335"/>
      <c r="E2" s="335"/>
      <c r="F2" s="335"/>
      <c r="G2" s="335"/>
      <c r="H2" s="335"/>
      <c r="I2" s="13" t="s">
        <v>606</v>
      </c>
    </row>
    <row r="3" spans="1:9" s="15" customFormat="1" ht="11.25">
      <c r="A3" s="334" t="s">
        <v>328</v>
      </c>
      <c r="B3" s="334"/>
      <c r="C3" s="334"/>
      <c r="D3" s="334"/>
      <c r="E3" s="334"/>
      <c r="F3" s="334"/>
      <c r="G3" s="334"/>
      <c r="H3" s="334"/>
      <c r="I3" s="14"/>
    </row>
    <row r="4" spans="1:9" s="15" customFormat="1" ht="11.25">
      <c r="A4" s="348"/>
      <c r="B4" s="348"/>
      <c r="C4" s="348"/>
      <c r="D4" s="348"/>
      <c r="E4" s="348"/>
      <c r="F4" s="348"/>
      <c r="G4" s="348"/>
      <c r="H4" s="348"/>
      <c r="I4" s="348"/>
    </row>
    <row r="5" spans="1:9" s="15" customFormat="1" ht="11.25">
      <c r="A5" s="348" t="s">
        <v>607</v>
      </c>
      <c r="B5" s="348"/>
      <c r="C5" s="348"/>
      <c r="D5" s="348"/>
      <c r="E5" s="348"/>
      <c r="F5" s="348"/>
      <c r="G5" s="348"/>
      <c r="H5" s="348"/>
      <c r="I5" s="348"/>
    </row>
    <row r="6" spans="2:7" s="43" customFormat="1" ht="11.25">
      <c r="B6" s="45"/>
      <c r="C6" s="445" t="s">
        <v>608</v>
      </c>
      <c r="D6" s="445"/>
      <c r="E6" s="46">
        <v>14000000</v>
      </c>
      <c r="F6" s="47" t="s">
        <v>609</v>
      </c>
      <c r="G6" s="46">
        <v>0</v>
      </c>
    </row>
    <row r="7" s="48" customFormat="1" ht="11.25"/>
    <row r="8" spans="1:9" s="50" customFormat="1" ht="9">
      <c r="A8" s="49" t="s">
        <v>239</v>
      </c>
      <c r="B8" s="49"/>
      <c r="C8" s="49">
        <v>0</v>
      </c>
      <c r="D8" s="49">
        <v>1</v>
      </c>
      <c r="E8" s="49">
        <v>2</v>
      </c>
      <c r="F8" s="49">
        <v>3</v>
      </c>
      <c r="G8" s="49">
        <v>4</v>
      </c>
      <c r="H8" s="49">
        <v>5</v>
      </c>
      <c r="I8" s="49" t="s">
        <v>332</v>
      </c>
    </row>
    <row r="9" spans="1:9" s="50" customFormat="1" ht="45">
      <c r="A9" s="51" t="s">
        <v>454</v>
      </c>
      <c r="B9" s="51" t="s">
        <v>273</v>
      </c>
      <c r="C9" s="51" t="s">
        <v>334</v>
      </c>
      <c r="D9" s="51" t="s">
        <v>335</v>
      </c>
      <c r="E9" s="51" t="s">
        <v>336</v>
      </c>
      <c r="F9" s="51" t="s">
        <v>337</v>
      </c>
      <c r="G9" s="51" t="s">
        <v>338</v>
      </c>
      <c r="H9" s="51" t="s">
        <v>339</v>
      </c>
      <c r="I9" s="51" t="s">
        <v>340</v>
      </c>
    </row>
    <row r="10" spans="1:9" ht="11.25">
      <c r="A10" s="423" t="s">
        <v>610</v>
      </c>
      <c r="B10" s="423"/>
      <c r="C10" s="424"/>
      <c r="D10" s="424"/>
      <c r="E10" s="424"/>
      <c r="F10" s="424"/>
      <c r="G10" s="424"/>
      <c r="H10" s="424"/>
      <c r="I10" s="424"/>
    </row>
    <row r="11" spans="1:9" ht="11.25">
      <c r="A11" s="345" t="s">
        <v>611</v>
      </c>
      <c r="B11" s="345"/>
      <c r="C11" s="19">
        <v>0</v>
      </c>
      <c r="D11" s="19">
        <v>1880000</v>
      </c>
      <c r="E11" s="19">
        <v>650000</v>
      </c>
      <c r="F11" s="19">
        <v>7175000</v>
      </c>
      <c r="G11" s="19">
        <v>3100000</v>
      </c>
      <c r="H11" s="19">
        <v>4659400</v>
      </c>
      <c r="I11" s="19">
        <f aca="true" t="shared" si="0" ref="I11:I16">SUM(C11:H11)</f>
        <v>17464400</v>
      </c>
    </row>
    <row r="12" spans="1:9" ht="11.25">
      <c r="A12" s="345" t="s">
        <v>343</v>
      </c>
      <c r="B12" s="345"/>
      <c r="C12" s="19">
        <v>0</v>
      </c>
      <c r="D12" s="19">
        <v>0</v>
      </c>
      <c r="E12" s="19">
        <v>0</v>
      </c>
      <c r="F12" s="19">
        <v>0</v>
      </c>
      <c r="G12" s="19">
        <v>0</v>
      </c>
      <c r="H12" s="19">
        <v>0</v>
      </c>
      <c r="I12" s="19">
        <f t="shared" si="0"/>
        <v>0</v>
      </c>
    </row>
    <row r="13" spans="1:9" ht="11.25">
      <c r="A13" s="345" t="s">
        <v>612</v>
      </c>
      <c r="B13" s="345"/>
      <c r="C13" s="19">
        <v>0</v>
      </c>
      <c r="D13" s="19">
        <v>700000</v>
      </c>
      <c r="E13" s="19">
        <v>0</v>
      </c>
      <c r="F13" s="19">
        <v>0</v>
      </c>
      <c r="G13" s="19">
        <v>650000</v>
      </c>
      <c r="H13" s="19">
        <v>0</v>
      </c>
      <c r="I13" s="19">
        <f t="shared" si="0"/>
        <v>1350000</v>
      </c>
    </row>
    <row r="14" spans="1:9" ht="11.25">
      <c r="A14" s="433" t="s">
        <v>613</v>
      </c>
      <c r="B14" s="433"/>
      <c r="C14" s="53">
        <v>0</v>
      </c>
      <c r="D14" s="53">
        <v>700000</v>
      </c>
      <c r="E14" s="53">
        <v>0</v>
      </c>
      <c r="F14" s="53">
        <v>0</v>
      </c>
      <c r="G14" s="53">
        <v>650000</v>
      </c>
      <c r="H14" s="53">
        <v>0</v>
      </c>
      <c r="I14" s="53">
        <f t="shared" si="0"/>
        <v>1350000</v>
      </c>
    </row>
    <row r="15" spans="1:9" ht="11.25">
      <c r="A15" s="433" t="s">
        <v>614</v>
      </c>
      <c r="B15" s="433"/>
      <c r="C15" s="53">
        <v>0</v>
      </c>
      <c r="D15" s="53">
        <v>0</v>
      </c>
      <c r="E15" s="53">
        <v>0</v>
      </c>
      <c r="F15" s="53">
        <v>0</v>
      </c>
      <c r="G15" s="53">
        <v>0</v>
      </c>
      <c r="H15" s="53">
        <v>0</v>
      </c>
      <c r="I15" s="53">
        <f t="shared" si="0"/>
        <v>0</v>
      </c>
    </row>
    <row r="16" spans="1:9" ht="11.25">
      <c r="A16" s="433" t="s">
        <v>615</v>
      </c>
      <c r="B16" s="433"/>
      <c r="C16" s="53"/>
      <c r="D16" s="53"/>
      <c r="E16" s="53"/>
      <c r="F16" s="53"/>
      <c r="G16" s="53"/>
      <c r="H16" s="53"/>
      <c r="I16" s="53">
        <f t="shared" si="0"/>
        <v>0</v>
      </c>
    </row>
    <row r="17" spans="1:9" ht="11.25">
      <c r="A17" s="423" t="s">
        <v>616</v>
      </c>
      <c r="B17" s="423"/>
      <c r="C17" s="424"/>
      <c r="D17" s="424"/>
      <c r="E17" s="424"/>
      <c r="F17" s="424"/>
      <c r="G17" s="424"/>
      <c r="H17" s="424"/>
      <c r="I17" s="424"/>
    </row>
    <row r="18" spans="1:9" ht="11.25">
      <c r="A18" s="345" t="s">
        <v>611</v>
      </c>
      <c r="B18" s="345"/>
      <c r="C18" s="19">
        <v>0</v>
      </c>
      <c r="D18" s="19">
        <v>0</v>
      </c>
      <c r="E18" s="19">
        <v>0</v>
      </c>
      <c r="F18" s="19">
        <v>0</v>
      </c>
      <c r="G18" s="19">
        <v>331445</v>
      </c>
      <c r="H18" s="19">
        <v>1500000</v>
      </c>
      <c r="I18" s="19">
        <f>SUM(C18:H18)</f>
        <v>1831445</v>
      </c>
    </row>
    <row r="19" spans="1:9" ht="11.25">
      <c r="A19" s="345" t="s">
        <v>343</v>
      </c>
      <c r="B19" s="345"/>
      <c r="C19" s="19">
        <v>0</v>
      </c>
      <c r="D19" s="19">
        <v>0</v>
      </c>
      <c r="E19" s="19">
        <v>0</v>
      </c>
      <c r="F19" s="19">
        <v>0</v>
      </c>
      <c r="G19" s="19">
        <v>0</v>
      </c>
      <c r="H19" s="19">
        <v>0</v>
      </c>
      <c r="I19" s="19">
        <f>SUM(C19:H19)</f>
        <v>0</v>
      </c>
    </row>
    <row r="20" spans="1:9" ht="11.25">
      <c r="A20" s="345" t="s">
        <v>344</v>
      </c>
      <c r="B20" s="345"/>
      <c r="C20" s="19">
        <v>0</v>
      </c>
      <c r="D20" s="19">
        <v>0</v>
      </c>
      <c r="E20" s="19">
        <v>0</v>
      </c>
      <c r="F20" s="19">
        <v>0</v>
      </c>
      <c r="G20" s="19">
        <v>0</v>
      </c>
      <c r="H20" s="19">
        <v>370400</v>
      </c>
      <c r="I20" s="19">
        <f>SUM(C20:H20)</f>
        <v>370400</v>
      </c>
    </row>
    <row r="21" spans="1:9" ht="11.25">
      <c r="A21" s="433" t="s">
        <v>617</v>
      </c>
      <c r="B21" s="433"/>
      <c r="C21" s="53">
        <v>0</v>
      </c>
      <c r="D21" s="53">
        <v>0</v>
      </c>
      <c r="E21" s="53">
        <v>0</v>
      </c>
      <c r="F21" s="53">
        <v>0</v>
      </c>
      <c r="G21" s="53">
        <v>0</v>
      </c>
      <c r="H21" s="53">
        <v>370400</v>
      </c>
      <c r="I21" s="53">
        <f>SUM(C21:H21)</f>
        <v>370400</v>
      </c>
    </row>
    <row r="22" spans="1:9" ht="11.25">
      <c r="A22" s="433" t="s">
        <v>618</v>
      </c>
      <c r="B22" s="433"/>
      <c r="C22" s="53"/>
      <c r="D22" s="53"/>
      <c r="E22" s="53"/>
      <c r="F22" s="53"/>
      <c r="G22" s="53"/>
      <c r="H22" s="53"/>
      <c r="I22" s="53">
        <f>SUM(C22:H22)</f>
        <v>0</v>
      </c>
    </row>
    <row r="23" spans="1:9" ht="11.25">
      <c r="A23" s="347"/>
      <c r="B23" s="347"/>
      <c r="C23" s="435"/>
      <c r="D23" s="435"/>
      <c r="E23" s="435"/>
      <c r="F23" s="435"/>
      <c r="G23" s="435"/>
      <c r="H23" s="435"/>
      <c r="I23" s="435"/>
    </row>
    <row r="24" spans="1:9" ht="11.25">
      <c r="A24" s="436" t="s">
        <v>619</v>
      </c>
      <c r="B24" s="436"/>
      <c r="C24" s="437"/>
      <c r="D24" s="437"/>
      <c r="E24" s="437"/>
      <c r="F24" s="437"/>
      <c r="G24" s="437"/>
      <c r="H24" s="437"/>
      <c r="I24" s="437"/>
    </row>
    <row r="25" spans="1:9" ht="11.25">
      <c r="A25" s="345" t="s">
        <v>228</v>
      </c>
      <c r="B25" s="345"/>
      <c r="C25" s="19">
        <v>0</v>
      </c>
      <c r="D25" s="19">
        <v>700000</v>
      </c>
      <c r="E25" s="19">
        <v>0</v>
      </c>
      <c r="F25" s="19">
        <v>0</v>
      </c>
      <c r="G25" s="19">
        <v>650000</v>
      </c>
      <c r="H25" s="19">
        <v>0</v>
      </c>
      <c r="I25" s="19">
        <f>SUM(C25:H25)</f>
        <v>1350000</v>
      </c>
    </row>
    <row r="26" spans="1:9" ht="11.25">
      <c r="A26" s="52">
        <v>204</v>
      </c>
      <c r="B26" s="54" t="s">
        <v>620</v>
      </c>
      <c r="C26" s="55">
        <v>0</v>
      </c>
      <c r="D26" s="55">
        <v>700000</v>
      </c>
      <c r="E26" s="55">
        <v>0</v>
      </c>
      <c r="F26" s="55">
        <v>0</v>
      </c>
      <c r="G26" s="55">
        <v>650000</v>
      </c>
      <c r="H26" s="55">
        <v>0</v>
      </c>
      <c r="I26" s="55">
        <f>SUM(C26:H26)</f>
        <v>1350000</v>
      </c>
    </row>
    <row r="27" spans="1:9" ht="11.25">
      <c r="A27" s="345" t="s">
        <v>231</v>
      </c>
      <c r="B27" s="345"/>
      <c r="C27" s="19">
        <v>0</v>
      </c>
      <c r="D27" s="19">
        <v>0</v>
      </c>
      <c r="E27" s="19">
        <v>0</v>
      </c>
      <c r="F27" s="19">
        <v>0</v>
      </c>
      <c r="G27" s="19">
        <v>0</v>
      </c>
      <c r="H27" s="19">
        <v>370400</v>
      </c>
      <c r="I27" s="19">
        <f>SUM(C27:H27)</f>
        <v>370400</v>
      </c>
    </row>
    <row r="28" spans="1:9" ht="11.25">
      <c r="A28" s="52">
        <v>274</v>
      </c>
      <c r="B28" s="54"/>
      <c r="C28" s="55">
        <v>0</v>
      </c>
      <c r="D28" s="55">
        <v>0</v>
      </c>
      <c r="E28" s="55">
        <v>0</v>
      </c>
      <c r="F28" s="55">
        <v>0</v>
      </c>
      <c r="G28" s="55">
        <v>0</v>
      </c>
      <c r="H28" s="55">
        <v>370400</v>
      </c>
      <c r="I28" s="55">
        <f>SUM(C28:H28)</f>
        <v>370400</v>
      </c>
    </row>
    <row r="29" ht="11.25" hidden="1"/>
    <row r="30" spans="1:9" ht="11.25">
      <c r="A30" s="423" t="s">
        <v>621</v>
      </c>
      <c r="B30" s="423"/>
      <c r="C30" s="423"/>
      <c r="D30" s="423"/>
      <c r="E30" s="423"/>
      <c r="F30" s="423"/>
      <c r="G30" s="423"/>
      <c r="H30" s="423"/>
      <c r="I30" s="423"/>
    </row>
    <row r="31" spans="1:9" ht="11.25">
      <c r="A31" s="108"/>
      <c r="B31" s="109"/>
      <c r="C31" s="108"/>
      <c r="D31" s="108"/>
      <c r="E31" s="108"/>
      <c r="F31" s="108"/>
      <c r="G31" s="108"/>
      <c r="H31" s="108"/>
      <c r="I31" s="108"/>
    </row>
    <row r="32" spans="1:6" ht="7.5" customHeight="1">
      <c r="A32" s="415" t="s">
        <v>622</v>
      </c>
      <c r="B32" s="415"/>
      <c r="C32" s="415"/>
      <c r="D32" s="415"/>
      <c r="E32" s="415"/>
      <c r="F32" s="415"/>
    </row>
    <row r="33" spans="1:6" ht="7.5" customHeight="1">
      <c r="A33" s="416" t="s">
        <v>623</v>
      </c>
      <c r="B33" s="416"/>
      <c r="C33" s="416"/>
      <c r="D33" s="416"/>
      <c r="E33" s="416"/>
      <c r="F33" s="416"/>
    </row>
    <row r="34" spans="1:6" ht="7.5" customHeight="1">
      <c r="A34" s="416" t="s">
        <v>624</v>
      </c>
      <c r="B34" s="416"/>
      <c r="C34" s="416"/>
      <c r="D34" s="416"/>
      <c r="E34" s="416"/>
      <c r="F34" s="416"/>
    </row>
    <row r="35" spans="1:6" ht="7.5" customHeight="1">
      <c r="A35" s="416" t="s">
        <v>625</v>
      </c>
      <c r="B35" s="416"/>
      <c r="C35" s="416"/>
      <c r="D35" s="416"/>
      <c r="E35" s="416"/>
      <c r="F35" s="416"/>
    </row>
    <row r="36" spans="1:6" ht="7.5" customHeight="1">
      <c r="A36" s="416" t="s">
        <v>626</v>
      </c>
      <c r="B36" s="416"/>
      <c r="C36" s="416"/>
      <c r="D36" s="416"/>
      <c r="E36" s="416"/>
      <c r="F36" s="416"/>
    </row>
  </sheetData>
  <sheetProtection/>
  <mergeCells count="29">
    <mergeCell ref="A30:I30"/>
    <mergeCell ref="A27:B27"/>
    <mergeCell ref="A25:B25"/>
    <mergeCell ref="A24:I24"/>
    <mergeCell ref="A19:B19"/>
    <mergeCell ref="A18:B18"/>
    <mergeCell ref="A17:I17"/>
    <mergeCell ref="A16:B16"/>
    <mergeCell ref="A23:I23"/>
    <mergeCell ref="A22:B22"/>
    <mergeCell ref="A21:B21"/>
    <mergeCell ref="A20:B20"/>
    <mergeCell ref="A10:I10"/>
    <mergeCell ref="A1:H1"/>
    <mergeCell ref="A2:H2"/>
    <mergeCell ref="A3:H3"/>
    <mergeCell ref="A4:I4"/>
    <mergeCell ref="A5:I5"/>
    <mergeCell ref="C6:D6"/>
    <mergeCell ref="A36:F36"/>
    <mergeCell ref="A32:F32"/>
    <mergeCell ref="A33:F33"/>
    <mergeCell ref="A34:F34"/>
    <mergeCell ref="A35:F35"/>
    <mergeCell ref="A11:B11"/>
    <mergeCell ref="A15:B15"/>
    <mergeCell ref="A14:B14"/>
    <mergeCell ref="A13:B13"/>
    <mergeCell ref="A12:B12"/>
  </mergeCells>
  <printOptions horizontalCentered="1"/>
  <pageMargins left="0.3937007874015748" right="0.3937007874015748" top="0.3937007874015748" bottom="0.984251968503937" header="0.1968503937007874" footer="0.1968503937007874"/>
  <pageSetup firstPageNumber="30" useFirstPageNumber="1" horizontalDpi="300" verticalDpi="300" orientation="landscape" pageOrder="overThenDown" paperSize="9" r:id="rId1"/>
  <headerFooter alignWithMargins="0">
    <oddFooter>&amp;C &amp;P</oddFooter>
  </headerFooter>
</worksheet>
</file>

<file path=xl/worksheets/sheet26.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B19" sqref="B19:G22"/>
    </sheetView>
  </sheetViews>
  <sheetFormatPr defaultColWidth="11.421875" defaultRowHeight="12.75"/>
  <cols>
    <col min="1" max="1" width="10.7109375" style="30" customWidth="1"/>
    <col min="2" max="2" width="40.7109375" style="33" customWidth="1"/>
    <col min="3" max="5" width="15.7109375" style="12" customWidth="1"/>
    <col min="6" max="16384" width="11.421875" style="12" customWidth="1"/>
  </cols>
  <sheetData>
    <row r="1" spans="1:5" ht="11.25">
      <c r="A1" s="340" t="s">
        <v>258</v>
      </c>
      <c r="B1" s="340"/>
      <c r="C1" s="340"/>
      <c r="D1" s="340"/>
      <c r="E1" s="11" t="s">
        <v>259</v>
      </c>
    </row>
    <row r="2" spans="1:5" ht="11.25">
      <c r="A2" s="335" t="s">
        <v>550</v>
      </c>
      <c r="B2" s="335"/>
      <c r="C2" s="335"/>
      <c r="D2" s="335"/>
      <c r="E2" s="13" t="s">
        <v>599</v>
      </c>
    </row>
    <row r="3" spans="1:5" ht="11.25">
      <c r="A3" s="334" t="s">
        <v>552</v>
      </c>
      <c r="B3" s="334"/>
      <c r="C3" s="334"/>
      <c r="D3" s="334"/>
      <c r="E3" s="14" t="s">
        <v>600</v>
      </c>
    </row>
    <row r="4" spans="1:5" ht="11.25">
      <c r="A4" s="365"/>
      <c r="B4" s="365"/>
      <c r="C4" s="365"/>
      <c r="D4" s="365"/>
      <c r="E4" s="365"/>
    </row>
    <row r="5" spans="1:5" ht="11.25">
      <c r="A5" s="447" t="s">
        <v>601</v>
      </c>
      <c r="B5" s="447"/>
      <c r="C5" s="447"/>
      <c r="D5" s="447"/>
      <c r="E5" s="447"/>
    </row>
    <row r="6" spans="1:5" ht="11.25" customHeight="1">
      <c r="A6" s="6" t="s">
        <v>239</v>
      </c>
      <c r="B6" s="6" t="s">
        <v>554</v>
      </c>
      <c r="C6" s="6" t="s">
        <v>274</v>
      </c>
      <c r="D6" s="6" t="s">
        <v>275</v>
      </c>
      <c r="E6" s="6" t="s">
        <v>276</v>
      </c>
    </row>
    <row r="7" spans="1:5" ht="11.25" customHeight="1">
      <c r="A7" s="7"/>
      <c r="B7" s="7"/>
      <c r="C7" s="7" t="s">
        <v>277</v>
      </c>
      <c r="D7" s="7" t="s">
        <v>278</v>
      </c>
      <c r="E7" s="7" t="s">
        <v>279</v>
      </c>
    </row>
    <row r="8" spans="1:5" ht="11.25" customHeight="1">
      <c r="A8" s="8"/>
      <c r="B8" s="8"/>
      <c r="C8" s="8" t="s">
        <v>280</v>
      </c>
      <c r="D8" s="8"/>
      <c r="E8" s="8"/>
    </row>
    <row r="9" spans="1:5" ht="11.25">
      <c r="A9" s="16"/>
      <c r="B9" s="18" t="s">
        <v>228</v>
      </c>
      <c r="C9" s="19"/>
      <c r="D9" s="19"/>
      <c r="E9" s="19"/>
    </row>
    <row r="10" spans="1:5" ht="11.25">
      <c r="A10" s="16"/>
      <c r="B10" s="18" t="s">
        <v>231</v>
      </c>
      <c r="C10" s="19"/>
      <c r="D10" s="19"/>
      <c r="E10" s="19"/>
    </row>
    <row r="11" spans="1:4" ht="11.25">
      <c r="A11" s="37"/>
      <c r="B11" s="38"/>
      <c r="C11" s="39"/>
      <c r="D11" s="39"/>
    </row>
    <row r="12" spans="1:5" ht="11.25">
      <c r="A12" s="447" t="s">
        <v>602</v>
      </c>
      <c r="B12" s="447"/>
      <c r="C12" s="447"/>
      <c r="D12" s="447"/>
      <c r="E12" s="447"/>
    </row>
    <row r="13" spans="1:5" ht="11.25" customHeight="1">
      <c r="A13" s="6" t="s">
        <v>239</v>
      </c>
      <c r="B13" s="6" t="s">
        <v>554</v>
      </c>
      <c r="C13" s="6" t="s">
        <v>274</v>
      </c>
      <c r="D13" s="6" t="s">
        <v>275</v>
      </c>
      <c r="E13" s="6" t="s">
        <v>276</v>
      </c>
    </row>
    <row r="14" spans="1:5" ht="11.25" customHeight="1">
      <c r="A14" s="7"/>
      <c r="B14" s="7"/>
      <c r="C14" s="7" t="s">
        <v>277</v>
      </c>
      <c r="D14" s="7" t="s">
        <v>278</v>
      </c>
      <c r="E14" s="7" t="s">
        <v>279</v>
      </c>
    </row>
    <row r="15" spans="1:5" ht="11.25" customHeight="1">
      <c r="A15" s="8"/>
      <c r="B15" s="8"/>
      <c r="C15" s="8" t="s">
        <v>280</v>
      </c>
      <c r="D15" s="8"/>
      <c r="E15" s="8"/>
    </row>
    <row r="16" spans="1:5" ht="11.25">
      <c r="A16" s="16"/>
      <c r="B16" s="18" t="s">
        <v>281</v>
      </c>
      <c r="C16" s="19"/>
      <c r="D16" s="19"/>
      <c r="E16" s="19"/>
    </row>
    <row r="17" spans="1:5" ht="11.25">
      <c r="A17" s="16"/>
      <c r="B17" s="18" t="s">
        <v>231</v>
      </c>
      <c r="C17" s="19">
        <v>3800000</v>
      </c>
      <c r="D17" s="19">
        <v>0</v>
      </c>
      <c r="E17" s="19">
        <v>0</v>
      </c>
    </row>
    <row r="18" spans="1:5" ht="11.25">
      <c r="A18" s="21">
        <v>10222</v>
      </c>
      <c r="B18" s="22" t="s">
        <v>603</v>
      </c>
      <c r="C18" s="23">
        <v>3800000</v>
      </c>
      <c r="D18" s="23">
        <v>0</v>
      </c>
      <c r="E18" s="23">
        <v>0</v>
      </c>
    </row>
    <row r="19" spans="2:7" ht="9.75" customHeight="1">
      <c r="B19" s="394" t="s">
        <v>287</v>
      </c>
      <c r="C19" s="394"/>
      <c r="D19" s="394"/>
      <c r="E19" s="394"/>
      <c r="F19" s="394"/>
      <c r="G19" s="31"/>
    </row>
    <row r="20" spans="2:7" ht="9.75" customHeight="1">
      <c r="B20" s="394" t="s">
        <v>288</v>
      </c>
      <c r="C20" s="394"/>
      <c r="D20" s="394"/>
      <c r="E20" s="394"/>
      <c r="F20" s="394"/>
      <c r="G20" s="31"/>
    </row>
    <row r="21" spans="2:7" ht="9.75" customHeight="1">
      <c r="B21" s="32" t="s">
        <v>604</v>
      </c>
      <c r="C21" s="31"/>
      <c r="D21" s="31"/>
      <c r="E21" s="31"/>
      <c r="F21" s="31"/>
      <c r="G21" s="31"/>
    </row>
    <row r="22" spans="2:7" ht="9.75" customHeight="1">
      <c r="B22" s="32"/>
      <c r="C22" s="31"/>
      <c r="D22" s="31"/>
      <c r="E22" s="31"/>
      <c r="F22" s="31"/>
      <c r="G22" s="31"/>
    </row>
  </sheetData>
  <sheetProtection/>
  <mergeCells count="8">
    <mergeCell ref="B19:F19"/>
    <mergeCell ref="B20:F20"/>
    <mergeCell ref="A12:E12"/>
    <mergeCell ref="A5:E5"/>
    <mergeCell ref="A1:D1"/>
    <mergeCell ref="A2:D2"/>
    <mergeCell ref="A3:D3"/>
    <mergeCell ref="A4:E4"/>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rowBreaks count="1" manualBreakCount="1">
    <brk id="10" max="255" man="1"/>
  </rowBreaks>
</worksheet>
</file>

<file path=xl/worksheets/sheet27.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B13" sqref="B13:G16"/>
    </sheetView>
  </sheetViews>
  <sheetFormatPr defaultColWidth="11.421875" defaultRowHeight="12.75"/>
  <cols>
    <col min="1" max="1" width="10.7109375" style="30" customWidth="1"/>
    <col min="2" max="2" width="40.7109375" style="33" customWidth="1"/>
    <col min="3" max="5" width="15.7109375" style="12" customWidth="1"/>
    <col min="6" max="16384" width="11.421875" style="12" customWidth="1"/>
  </cols>
  <sheetData>
    <row r="1" spans="1:5" ht="11.25">
      <c r="A1" s="340" t="s">
        <v>258</v>
      </c>
      <c r="B1" s="340"/>
      <c r="C1" s="340"/>
      <c r="D1" s="340"/>
      <c r="E1" s="11" t="s">
        <v>259</v>
      </c>
    </row>
    <row r="2" spans="1:5" ht="11.25">
      <c r="A2" s="335" t="s">
        <v>550</v>
      </c>
      <c r="B2" s="335"/>
      <c r="C2" s="335"/>
      <c r="D2" s="335"/>
      <c r="E2" s="13" t="s">
        <v>596</v>
      </c>
    </row>
    <row r="3" spans="1:5" ht="11.25">
      <c r="A3" s="334" t="s">
        <v>552</v>
      </c>
      <c r="B3" s="334"/>
      <c r="C3" s="334"/>
      <c r="D3" s="334"/>
      <c r="E3" s="14"/>
    </row>
    <row r="4" spans="1:5" ht="11.25">
      <c r="A4" s="365"/>
      <c r="B4" s="365"/>
      <c r="C4" s="365"/>
      <c r="D4" s="365"/>
      <c r="E4" s="365"/>
    </row>
    <row r="5" spans="1:5" ht="11.25">
      <c r="A5" s="447" t="s">
        <v>597</v>
      </c>
      <c r="B5" s="447"/>
      <c r="C5" s="447"/>
      <c r="D5" s="447"/>
      <c r="E5" s="447"/>
    </row>
    <row r="6" spans="1:5" ht="11.25" customHeight="1">
      <c r="A6" s="6" t="s">
        <v>239</v>
      </c>
      <c r="B6" s="6" t="s">
        <v>554</v>
      </c>
      <c r="C6" s="6" t="s">
        <v>274</v>
      </c>
      <c r="D6" s="6" t="s">
        <v>275</v>
      </c>
      <c r="E6" s="6" t="s">
        <v>276</v>
      </c>
    </row>
    <row r="7" spans="1:5" ht="11.25" customHeight="1">
      <c r="A7" s="7"/>
      <c r="B7" s="7"/>
      <c r="C7" s="7" t="s">
        <v>277</v>
      </c>
      <c r="D7" s="7" t="s">
        <v>278</v>
      </c>
      <c r="E7" s="7" t="s">
        <v>555</v>
      </c>
    </row>
    <row r="8" spans="1:5" ht="11.25" customHeight="1">
      <c r="A8" s="8"/>
      <c r="B8" s="8"/>
      <c r="C8" s="8" t="s">
        <v>280</v>
      </c>
      <c r="D8" s="8"/>
      <c r="E8" s="8"/>
    </row>
    <row r="9" spans="1:5" ht="11.25">
      <c r="A9" s="16"/>
      <c r="B9" s="18" t="s">
        <v>228</v>
      </c>
      <c r="C9" s="19">
        <v>23817550</v>
      </c>
      <c r="D9" s="19">
        <v>0</v>
      </c>
      <c r="E9" s="19">
        <v>0</v>
      </c>
    </row>
    <row r="10" spans="1:5" ht="11.25">
      <c r="A10" s="21">
        <v>1641</v>
      </c>
      <c r="B10" s="22" t="s">
        <v>598</v>
      </c>
      <c r="C10" s="23">
        <v>23817550</v>
      </c>
      <c r="D10" s="23">
        <v>0</v>
      </c>
      <c r="E10" s="23">
        <v>0</v>
      </c>
    </row>
    <row r="11" spans="1:5" ht="11.25">
      <c r="A11" s="16"/>
      <c r="B11" s="18" t="s">
        <v>231</v>
      </c>
      <c r="C11" s="19">
        <v>0</v>
      </c>
      <c r="D11" s="19">
        <v>0</v>
      </c>
      <c r="E11" s="19">
        <v>23000000</v>
      </c>
    </row>
    <row r="12" spans="1:5" ht="11.25">
      <c r="A12" s="21">
        <v>1641</v>
      </c>
      <c r="B12" s="22" t="s">
        <v>598</v>
      </c>
      <c r="C12" s="23">
        <v>0</v>
      </c>
      <c r="D12" s="23">
        <v>0</v>
      </c>
      <c r="E12" s="23">
        <v>23000000</v>
      </c>
    </row>
    <row r="13" spans="2:7" ht="9.75" customHeight="1">
      <c r="B13" s="394" t="s">
        <v>287</v>
      </c>
      <c r="C13" s="394"/>
      <c r="D13" s="394"/>
      <c r="E13" s="394"/>
      <c r="F13" s="394"/>
      <c r="G13" s="31"/>
    </row>
    <row r="14" spans="2:7" ht="9.75" customHeight="1">
      <c r="B14" s="394" t="s">
        <v>288</v>
      </c>
      <c r="C14" s="394"/>
      <c r="D14" s="394"/>
      <c r="E14" s="394"/>
      <c r="F14" s="394"/>
      <c r="G14" s="31"/>
    </row>
    <row r="15" spans="2:7" ht="9.75" customHeight="1">
      <c r="B15" s="32"/>
      <c r="C15" s="31"/>
      <c r="D15" s="31"/>
      <c r="E15" s="31"/>
      <c r="F15" s="31"/>
      <c r="G15" s="31"/>
    </row>
    <row r="16" spans="2:7" ht="9.75" customHeight="1">
      <c r="B16" s="32"/>
      <c r="C16" s="31"/>
      <c r="D16" s="31"/>
      <c r="E16" s="31"/>
      <c r="F16" s="31"/>
      <c r="G16" s="31"/>
    </row>
  </sheetData>
  <sheetProtection/>
  <mergeCells count="7">
    <mergeCell ref="B13:F13"/>
    <mergeCell ref="B14:F14"/>
    <mergeCell ref="A5:E5"/>
    <mergeCell ref="A1:D1"/>
    <mergeCell ref="A2:D2"/>
    <mergeCell ref="A3:D3"/>
    <mergeCell ref="A4:E4"/>
  </mergeCells>
  <printOptions horizontalCentered="1"/>
  <pageMargins left="0.3937007874015748" right="0.3937007874015748" top="0.3937007874015748" bottom="0.984251968503937" header="0.1968503937007874" footer="0.1968503937007874"/>
  <pageSetup firstPageNumber="33" useFirstPageNumber="1" horizontalDpi="300" verticalDpi="300" orientation="landscape" paperSize="9" r:id="rId1"/>
  <headerFooter alignWithMargins="0">
    <oddFooter>&amp;C &amp;P</oddFooter>
  </headerFooter>
</worksheet>
</file>

<file path=xl/worksheets/sheet28.xml><?xml version="1.0" encoding="utf-8"?>
<worksheet xmlns="http://schemas.openxmlformats.org/spreadsheetml/2006/main" xmlns:r="http://schemas.openxmlformats.org/officeDocument/2006/relationships">
  <dimension ref="A1:G14"/>
  <sheetViews>
    <sheetView showGridLines="0" zoomScalePageLayoutView="0" workbookViewId="0" topLeftCell="A1">
      <selection activeCell="B11" sqref="B11:G14"/>
    </sheetView>
  </sheetViews>
  <sheetFormatPr defaultColWidth="11.421875" defaultRowHeight="12.75"/>
  <cols>
    <col min="1" max="1" width="10.7109375" style="30" customWidth="1"/>
    <col min="2" max="2" width="40.7109375" style="33" customWidth="1"/>
    <col min="3" max="5" width="15.7109375" style="12" customWidth="1"/>
    <col min="6" max="16384" width="11.421875" style="12" customWidth="1"/>
  </cols>
  <sheetData>
    <row r="1" spans="1:5" ht="11.25">
      <c r="A1" s="340" t="s">
        <v>258</v>
      </c>
      <c r="B1" s="340"/>
      <c r="C1" s="340"/>
      <c r="D1" s="340"/>
      <c r="E1" s="11" t="s">
        <v>259</v>
      </c>
    </row>
    <row r="2" spans="1:5" ht="11.25">
      <c r="A2" s="335" t="s">
        <v>550</v>
      </c>
      <c r="B2" s="335"/>
      <c r="C2" s="335"/>
      <c r="D2" s="335"/>
      <c r="E2" s="13" t="s">
        <v>587</v>
      </c>
    </row>
    <row r="3" spans="1:5" ht="11.25">
      <c r="A3" s="334" t="s">
        <v>552</v>
      </c>
      <c r="B3" s="334"/>
      <c r="C3" s="334"/>
      <c r="D3" s="334"/>
      <c r="E3" s="14"/>
    </row>
    <row r="4" spans="1:5" ht="11.25">
      <c r="A4" s="365"/>
      <c r="B4" s="365"/>
      <c r="C4" s="365"/>
      <c r="D4" s="365"/>
      <c r="E4" s="365"/>
    </row>
    <row r="5" spans="1:4" ht="11.25">
      <c r="A5" s="447" t="s">
        <v>588</v>
      </c>
      <c r="B5" s="447"/>
      <c r="C5" s="447"/>
      <c r="D5" s="447"/>
    </row>
    <row r="6" spans="1:4" ht="11.25" customHeight="1">
      <c r="A6" s="6" t="s">
        <v>239</v>
      </c>
      <c r="B6" s="6" t="s">
        <v>554</v>
      </c>
      <c r="C6" s="6" t="s">
        <v>274</v>
      </c>
      <c r="D6" s="6" t="s">
        <v>276</v>
      </c>
    </row>
    <row r="7" spans="1:4" ht="11.25" customHeight="1">
      <c r="A7" s="7"/>
      <c r="B7" s="7"/>
      <c r="C7" s="7" t="s">
        <v>277</v>
      </c>
      <c r="D7" s="7" t="s">
        <v>589</v>
      </c>
    </row>
    <row r="8" spans="1:4" ht="11.25" customHeight="1">
      <c r="A8" s="8"/>
      <c r="B8" s="8"/>
      <c r="C8" s="8" t="s">
        <v>590</v>
      </c>
      <c r="D8" s="8"/>
    </row>
    <row r="9" spans="1:5" ht="11.25">
      <c r="A9" s="16"/>
      <c r="B9" s="18" t="s">
        <v>591</v>
      </c>
      <c r="C9" s="19"/>
      <c r="D9" s="19"/>
      <c r="E9" s="100"/>
    </row>
    <row r="10" spans="1:5" ht="11.25">
      <c r="A10" s="16"/>
      <c r="B10" s="18" t="s">
        <v>283</v>
      </c>
      <c r="C10" s="19"/>
      <c r="D10" s="19"/>
      <c r="E10" s="100"/>
    </row>
    <row r="11" spans="2:7" ht="9.75" customHeight="1">
      <c r="B11" s="394" t="s">
        <v>592</v>
      </c>
      <c r="C11" s="394"/>
      <c r="D11" s="394"/>
      <c r="E11" s="394"/>
      <c r="F11" s="31"/>
      <c r="G11" s="31"/>
    </row>
    <row r="12" spans="2:7" ht="9.75" customHeight="1">
      <c r="B12" s="394" t="s">
        <v>593</v>
      </c>
      <c r="C12" s="394"/>
      <c r="D12" s="394"/>
      <c r="E12" s="394"/>
      <c r="F12" s="31"/>
      <c r="G12" s="31"/>
    </row>
    <row r="13" spans="2:7" ht="9.75" customHeight="1">
      <c r="B13" s="394" t="s">
        <v>594</v>
      </c>
      <c r="C13" s="394"/>
      <c r="D13" s="394"/>
      <c r="E13" s="394"/>
      <c r="F13" s="31"/>
      <c r="G13" s="31"/>
    </row>
    <row r="14" spans="2:7" ht="9.75" customHeight="1">
      <c r="B14" s="394" t="s">
        <v>595</v>
      </c>
      <c r="C14" s="394"/>
      <c r="D14" s="394"/>
      <c r="E14" s="394"/>
      <c r="F14" s="31"/>
      <c r="G14" s="31"/>
    </row>
  </sheetData>
  <sheetProtection/>
  <mergeCells count="9">
    <mergeCell ref="B11:E11"/>
    <mergeCell ref="B12:E12"/>
    <mergeCell ref="B13:E13"/>
    <mergeCell ref="B14:E14"/>
    <mergeCell ref="A5:D5"/>
    <mergeCell ref="A1:D1"/>
    <mergeCell ref="A2:D2"/>
    <mergeCell ref="A3:D3"/>
    <mergeCell ref="A4:E4"/>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1:G42"/>
  <sheetViews>
    <sheetView showGridLines="0" zoomScalePageLayoutView="0" workbookViewId="0" topLeftCell="A1">
      <selection activeCell="B39" sqref="B39:G42"/>
    </sheetView>
  </sheetViews>
  <sheetFormatPr defaultColWidth="11.421875" defaultRowHeight="12.75"/>
  <cols>
    <col min="1" max="1" width="10.7109375" style="30" customWidth="1"/>
    <col min="2" max="2" width="40.7109375" style="33" customWidth="1"/>
    <col min="3" max="5" width="15.7109375" style="12" customWidth="1"/>
    <col min="6" max="16384" width="11.421875" style="12" customWidth="1"/>
  </cols>
  <sheetData>
    <row r="1" spans="1:5" ht="11.25">
      <c r="A1" s="340" t="s">
        <v>258</v>
      </c>
      <c r="B1" s="340"/>
      <c r="C1" s="340"/>
      <c r="D1" s="340"/>
      <c r="E1" s="11" t="s">
        <v>259</v>
      </c>
    </row>
    <row r="2" spans="1:5" ht="11.25">
      <c r="A2" s="335" t="s">
        <v>550</v>
      </c>
      <c r="B2" s="335"/>
      <c r="C2" s="335"/>
      <c r="D2" s="335"/>
      <c r="E2" s="13" t="s">
        <v>551</v>
      </c>
    </row>
    <row r="3" spans="1:5" ht="11.25">
      <c r="A3" s="334" t="s">
        <v>552</v>
      </c>
      <c r="B3" s="334"/>
      <c r="C3" s="334"/>
      <c r="D3" s="334"/>
      <c r="E3" s="14"/>
    </row>
    <row r="4" spans="1:5" ht="11.25">
      <c r="A4" s="365"/>
      <c r="B4" s="365"/>
      <c r="C4" s="365"/>
      <c r="D4" s="365"/>
      <c r="E4" s="365"/>
    </row>
    <row r="5" spans="1:4" ht="11.25">
      <c r="A5" s="447" t="s">
        <v>553</v>
      </c>
      <c r="B5" s="447"/>
      <c r="C5" s="447"/>
      <c r="D5" s="447"/>
    </row>
    <row r="6" spans="1:4" ht="11.25" customHeight="1">
      <c r="A6" s="6" t="s">
        <v>239</v>
      </c>
      <c r="B6" s="6" t="s">
        <v>554</v>
      </c>
      <c r="C6" s="6" t="s">
        <v>274</v>
      </c>
      <c r="D6" s="6" t="s">
        <v>276</v>
      </c>
    </row>
    <row r="7" spans="1:4" ht="11.25" customHeight="1">
      <c r="A7" s="7"/>
      <c r="B7" s="7"/>
      <c r="C7" s="7" t="s">
        <v>277</v>
      </c>
      <c r="D7" s="7" t="s">
        <v>555</v>
      </c>
    </row>
    <row r="8" spans="1:4" ht="11.25" customHeight="1">
      <c r="A8" s="8"/>
      <c r="B8" s="8"/>
      <c r="C8" s="8" t="s">
        <v>280</v>
      </c>
      <c r="D8" s="8"/>
    </row>
    <row r="9" spans="1:5" ht="11.25">
      <c r="A9" s="16"/>
      <c r="B9" s="18" t="s">
        <v>556</v>
      </c>
      <c r="C9" s="19">
        <v>1515871.08</v>
      </c>
      <c r="D9" s="19">
        <v>0</v>
      </c>
      <c r="E9" s="100"/>
    </row>
    <row r="10" spans="1:4" ht="11.25">
      <c r="A10" s="25"/>
      <c r="B10" s="101" t="s">
        <v>557</v>
      </c>
      <c r="C10" s="27">
        <v>1515871.08</v>
      </c>
      <c r="D10" s="102">
        <v>0</v>
      </c>
    </row>
    <row r="11" spans="1:5" ht="11.25">
      <c r="A11" s="103">
        <v>13932</v>
      </c>
      <c r="B11" s="29" t="s">
        <v>558</v>
      </c>
      <c r="C11" s="104">
        <v>1515871.08</v>
      </c>
      <c r="D11" s="104">
        <v>0</v>
      </c>
      <c r="E11" s="100"/>
    </row>
    <row r="12" spans="1:4" ht="11.25">
      <c r="A12" s="25"/>
      <c r="B12" s="101" t="s">
        <v>559</v>
      </c>
      <c r="C12" s="27"/>
      <c r="D12" s="102"/>
    </row>
    <row r="13" spans="1:5" ht="11.25">
      <c r="A13" s="16"/>
      <c r="B13" s="18" t="s">
        <v>560</v>
      </c>
      <c r="C13" s="19">
        <v>21275674.29</v>
      </c>
      <c r="D13" s="19">
        <v>0</v>
      </c>
      <c r="E13" s="100"/>
    </row>
    <row r="14" spans="1:5" ht="11.25">
      <c r="A14" s="105">
        <v>28031</v>
      </c>
      <c r="B14" s="106" t="s">
        <v>561</v>
      </c>
      <c r="C14" s="107">
        <v>207550</v>
      </c>
      <c r="D14" s="107">
        <v>0</v>
      </c>
      <c r="E14" s="100"/>
    </row>
    <row r="15" spans="1:5" ht="22.5">
      <c r="A15" s="105">
        <v>280411</v>
      </c>
      <c r="B15" s="106" t="s">
        <v>562</v>
      </c>
      <c r="C15" s="107">
        <v>13930</v>
      </c>
      <c r="D15" s="107">
        <v>0</v>
      </c>
      <c r="E15" s="100"/>
    </row>
    <row r="16" spans="1:5" ht="22.5">
      <c r="A16" s="105">
        <v>280413</v>
      </c>
      <c r="B16" s="106" t="s">
        <v>563</v>
      </c>
      <c r="C16" s="107">
        <v>208</v>
      </c>
      <c r="D16" s="107">
        <v>0</v>
      </c>
      <c r="E16" s="100"/>
    </row>
    <row r="17" spans="1:5" ht="22.5">
      <c r="A17" s="105">
        <v>280414</v>
      </c>
      <c r="B17" s="106" t="s">
        <v>564</v>
      </c>
      <c r="C17" s="107">
        <v>1808230</v>
      </c>
      <c r="D17" s="107">
        <v>0</v>
      </c>
      <c r="E17" s="100"/>
    </row>
    <row r="18" spans="1:5" ht="11.25">
      <c r="A18" s="105">
        <v>280415</v>
      </c>
      <c r="B18" s="106" t="s">
        <v>565</v>
      </c>
      <c r="C18" s="107">
        <v>31075</v>
      </c>
      <c r="D18" s="107">
        <v>0</v>
      </c>
      <c r="E18" s="100"/>
    </row>
    <row r="19" spans="1:5" ht="22.5">
      <c r="A19" s="105">
        <v>280416</v>
      </c>
      <c r="B19" s="106" t="s">
        <v>566</v>
      </c>
      <c r="C19" s="107">
        <v>6954</v>
      </c>
      <c r="D19" s="107">
        <v>0</v>
      </c>
      <c r="E19" s="100"/>
    </row>
    <row r="20" spans="1:5" ht="11.25">
      <c r="A20" s="105">
        <v>280418</v>
      </c>
      <c r="B20" s="106" t="s">
        <v>567</v>
      </c>
      <c r="C20" s="107">
        <v>808482</v>
      </c>
      <c r="D20" s="107">
        <v>0</v>
      </c>
      <c r="E20" s="100"/>
    </row>
    <row r="21" spans="1:5" ht="22.5">
      <c r="A21" s="105">
        <v>28042</v>
      </c>
      <c r="B21" s="106" t="s">
        <v>568</v>
      </c>
      <c r="C21" s="107">
        <v>16161156</v>
      </c>
      <c r="D21" s="107">
        <v>0</v>
      </c>
      <c r="E21" s="100"/>
    </row>
    <row r="22" spans="1:5" ht="22.5">
      <c r="A22" s="105">
        <v>28043</v>
      </c>
      <c r="B22" s="106" t="s">
        <v>569</v>
      </c>
      <c r="C22" s="107">
        <v>14621</v>
      </c>
      <c r="D22" s="107">
        <v>0</v>
      </c>
      <c r="E22" s="100"/>
    </row>
    <row r="23" spans="1:5" ht="22.5">
      <c r="A23" s="105">
        <v>280441</v>
      </c>
      <c r="B23" s="106" t="s">
        <v>570</v>
      </c>
      <c r="C23" s="107">
        <v>3678</v>
      </c>
      <c r="D23" s="107">
        <v>0</v>
      </c>
      <c r="E23" s="100"/>
    </row>
    <row r="24" spans="1:5" ht="22.5">
      <c r="A24" s="105">
        <v>2805</v>
      </c>
      <c r="B24" s="106" t="s">
        <v>571</v>
      </c>
      <c r="C24" s="107">
        <v>22258.59</v>
      </c>
      <c r="D24" s="107">
        <v>0</v>
      </c>
      <c r="E24" s="100"/>
    </row>
    <row r="25" spans="1:5" ht="33.75">
      <c r="A25" s="105">
        <v>28128</v>
      </c>
      <c r="B25" s="106" t="s">
        <v>572</v>
      </c>
      <c r="C25" s="107">
        <v>14164</v>
      </c>
      <c r="D25" s="107">
        <v>0</v>
      </c>
      <c r="E25" s="100"/>
    </row>
    <row r="26" spans="1:5" ht="22.5">
      <c r="A26" s="105">
        <v>281311</v>
      </c>
      <c r="B26" s="106" t="s">
        <v>573</v>
      </c>
      <c r="C26" s="107">
        <v>170623</v>
      </c>
      <c r="D26" s="107">
        <v>0</v>
      </c>
      <c r="E26" s="100"/>
    </row>
    <row r="27" spans="1:5" ht="11.25">
      <c r="A27" s="105">
        <v>281312</v>
      </c>
      <c r="B27" s="106" t="s">
        <v>574</v>
      </c>
      <c r="C27" s="107">
        <v>1158412</v>
      </c>
      <c r="D27" s="107">
        <v>0</v>
      </c>
      <c r="E27" s="100"/>
    </row>
    <row r="28" spans="1:5" ht="22.5">
      <c r="A28" s="105">
        <v>281314</v>
      </c>
      <c r="B28" s="106" t="s">
        <v>575</v>
      </c>
      <c r="C28" s="107">
        <v>24425.63</v>
      </c>
      <c r="D28" s="107">
        <v>0</v>
      </c>
      <c r="E28" s="100"/>
    </row>
    <row r="29" spans="1:5" ht="11.25">
      <c r="A29" s="105">
        <v>28132</v>
      </c>
      <c r="B29" s="106" t="s">
        <v>576</v>
      </c>
      <c r="C29" s="107">
        <v>2201</v>
      </c>
      <c r="D29" s="107">
        <v>0</v>
      </c>
      <c r="E29" s="100"/>
    </row>
    <row r="30" spans="1:5" ht="11.25">
      <c r="A30" s="105">
        <v>281572</v>
      </c>
      <c r="B30" s="106" t="s">
        <v>577</v>
      </c>
      <c r="C30" s="107">
        <v>174101.8</v>
      </c>
      <c r="D30" s="107">
        <v>0</v>
      </c>
      <c r="E30" s="100"/>
    </row>
    <row r="31" spans="1:5" ht="11.25">
      <c r="A31" s="105">
        <v>281578</v>
      </c>
      <c r="B31" s="106" t="s">
        <v>578</v>
      </c>
      <c r="C31" s="107">
        <v>50818</v>
      </c>
      <c r="D31" s="107">
        <v>0</v>
      </c>
      <c r="E31" s="100"/>
    </row>
    <row r="32" spans="1:5" ht="22.5">
      <c r="A32" s="105">
        <v>281828</v>
      </c>
      <c r="B32" s="106" t="s">
        <v>579</v>
      </c>
      <c r="C32" s="107">
        <v>26720</v>
      </c>
      <c r="D32" s="107">
        <v>0</v>
      </c>
      <c r="E32" s="100"/>
    </row>
    <row r="33" spans="1:5" ht="11.25">
      <c r="A33" s="105">
        <v>281831</v>
      </c>
      <c r="B33" s="106" t="s">
        <v>580</v>
      </c>
      <c r="C33" s="107">
        <v>148223.28</v>
      </c>
      <c r="D33" s="107">
        <v>0</v>
      </c>
      <c r="E33" s="100"/>
    </row>
    <row r="34" spans="1:5" ht="11.25">
      <c r="A34" s="105">
        <v>281838</v>
      </c>
      <c r="B34" s="106" t="s">
        <v>581</v>
      </c>
      <c r="C34" s="107">
        <v>255539.14</v>
      </c>
      <c r="D34" s="107">
        <v>0</v>
      </c>
      <c r="E34" s="100"/>
    </row>
    <row r="35" spans="1:5" ht="11.25">
      <c r="A35" s="105">
        <v>281841</v>
      </c>
      <c r="B35" s="106" t="s">
        <v>582</v>
      </c>
      <c r="C35" s="107">
        <v>35134</v>
      </c>
      <c r="D35" s="107">
        <v>0</v>
      </c>
      <c r="E35" s="100"/>
    </row>
    <row r="36" spans="1:5" ht="22.5">
      <c r="A36" s="105">
        <v>281848</v>
      </c>
      <c r="B36" s="106" t="s">
        <v>583</v>
      </c>
      <c r="C36" s="107">
        <v>51887.85</v>
      </c>
      <c r="D36" s="107">
        <v>0</v>
      </c>
      <c r="E36" s="100"/>
    </row>
    <row r="37" spans="1:5" ht="11.25">
      <c r="A37" s="105">
        <v>28185</v>
      </c>
      <c r="B37" s="106" t="s">
        <v>584</v>
      </c>
      <c r="C37" s="107">
        <v>6298</v>
      </c>
      <c r="D37" s="107">
        <v>0</v>
      </c>
      <c r="E37" s="100"/>
    </row>
    <row r="38" spans="1:5" ht="11.25">
      <c r="A38" s="103">
        <v>28188</v>
      </c>
      <c r="B38" s="29" t="s">
        <v>385</v>
      </c>
      <c r="C38" s="104">
        <v>78984</v>
      </c>
      <c r="D38" s="104">
        <v>0</v>
      </c>
      <c r="E38" s="100"/>
    </row>
    <row r="39" spans="2:7" ht="9.75" customHeight="1">
      <c r="B39" s="394" t="s">
        <v>266</v>
      </c>
      <c r="C39" s="394"/>
      <c r="D39" s="394"/>
      <c r="E39" s="394"/>
      <c r="F39" s="31"/>
      <c r="G39" s="31"/>
    </row>
    <row r="40" spans="2:7" ht="9.75" customHeight="1">
      <c r="B40" s="394" t="s">
        <v>267</v>
      </c>
      <c r="C40" s="394"/>
      <c r="D40" s="394"/>
      <c r="E40" s="394"/>
      <c r="F40" s="31"/>
      <c r="G40" s="31"/>
    </row>
    <row r="41" spans="2:7" ht="9.75" customHeight="1">
      <c r="B41" s="394" t="s">
        <v>585</v>
      </c>
      <c r="C41" s="394"/>
      <c r="D41" s="394"/>
      <c r="E41" s="394"/>
      <c r="F41" s="31"/>
      <c r="G41" s="31"/>
    </row>
    <row r="42" spans="2:7" ht="9.75" customHeight="1">
      <c r="B42" s="394" t="s">
        <v>586</v>
      </c>
      <c r="C42" s="394"/>
      <c r="D42" s="394"/>
      <c r="E42" s="394"/>
      <c r="F42" s="31"/>
      <c r="G42" s="31"/>
    </row>
  </sheetData>
  <sheetProtection/>
  <mergeCells count="9">
    <mergeCell ref="B41:E41"/>
    <mergeCell ref="B42:E42"/>
    <mergeCell ref="B39:E39"/>
    <mergeCell ref="B40:E40"/>
    <mergeCell ref="A5:D5"/>
    <mergeCell ref="A1:D1"/>
    <mergeCell ref="A2:D2"/>
    <mergeCell ref="A3:D3"/>
    <mergeCell ref="A4:E4"/>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1:G24"/>
  <sheetViews>
    <sheetView showGridLines="0" zoomScalePageLayoutView="0" workbookViewId="0" topLeftCell="B1">
      <selection activeCell="D15" sqref="D15"/>
    </sheetView>
  </sheetViews>
  <sheetFormatPr defaultColWidth="11.421875" defaultRowHeight="12.75"/>
  <cols>
    <col min="1" max="1" width="0.85546875" style="178" customWidth="1"/>
    <col min="2" max="2" width="37.421875" style="178" customWidth="1"/>
    <col min="3" max="3" width="10.57421875" style="178" customWidth="1"/>
    <col min="4" max="4" width="13.8515625" style="177" bestFit="1" customWidth="1"/>
    <col min="5" max="5" width="37.8515625" style="178" customWidth="1"/>
    <col min="6" max="6" width="21.140625" style="178" customWidth="1"/>
    <col min="7" max="7" width="13.8515625" style="177" customWidth="1"/>
    <col min="8" max="16384" width="11.421875" style="178" customWidth="1"/>
  </cols>
  <sheetData>
    <row r="1" spans="2:6" ht="21" customHeight="1" thickTop="1">
      <c r="B1" s="175"/>
      <c r="C1" s="315" t="s">
        <v>146</v>
      </c>
      <c r="D1" s="316"/>
      <c r="E1" s="316"/>
      <c r="F1" s="176" t="s">
        <v>494</v>
      </c>
    </row>
    <row r="2" spans="3:6" ht="13.5" thickBot="1">
      <c r="C2" s="317" t="s">
        <v>147</v>
      </c>
      <c r="D2" s="318"/>
      <c r="E2" s="318"/>
      <c r="F2" s="179">
        <v>1</v>
      </c>
    </row>
    <row r="3" ht="13.5" thickTop="1"/>
    <row r="4" spans="2:7" ht="13.5" thickBot="1">
      <c r="B4" s="180"/>
      <c r="C4" s="180"/>
      <c r="D4" s="181"/>
      <c r="E4" s="180"/>
      <c r="F4" s="180"/>
      <c r="G4" s="181"/>
    </row>
    <row r="5" spans="2:7" ht="13.5" thickTop="1">
      <c r="B5" s="319" t="s">
        <v>148</v>
      </c>
      <c r="C5" s="320"/>
      <c r="D5" s="182" t="s">
        <v>149</v>
      </c>
      <c r="E5" s="321" t="s">
        <v>150</v>
      </c>
      <c r="F5" s="320"/>
      <c r="G5" s="183" t="s">
        <v>149</v>
      </c>
    </row>
    <row r="6" spans="2:7" ht="12.75">
      <c r="B6" s="117" t="s">
        <v>151</v>
      </c>
      <c r="D6" s="247">
        <v>407719</v>
      </c>
      <c r="E6" s="184" t="s">
        <v>164</v>
      </c>
      <c r="F6" s="185"/>
      <c r="G6" s="186">
        <v>444.14</v>
      </c>
    </row>
    <row r="7" spans="2:7" ht="12.75">
      <c r="B7" s="117" t="s">
        <v>152</v>
      </c>
      <c r="D7" s="246"/>
      <c r="E7" s="188" t="s">
        <v>165</v>
      </c>
      <c r="G7" s="189">
        <v>43.87</v>
      </c>
    </row>
    <row r="8" spans="2:7" ht="12.75">
      <c r="B8" s="117" t="s">
        <v>153</v>
      </c>
      <c r="D8" s="246">
        <v>404</v>
      </c>
      <c r="E8" s="188" t="s">
        <v>166</v>
      </c>
      <c r="G8" s="189">
        <v>645.36</v>
      </c>
    </row>
    <row r="9" spans="2:7" ht="12.75">
      <c r="B9" s="117" t="s">
        <v>154</v>
      </c>
      <c r="D9" s="246"/>
      <c r="E9" s="188" t="s">
        <v>167</v>
      </c>
      <c r="G9" s="189">
        <v>285.45</v>
      </c>
    </row>
    <row r="10" spans="2:7" ht="12.75">
      <c r="B10" s="117" t="s">
        <v>155</v>
      </c>
      <c r="D10" s="246"/>
      <c r="E10" s="188" t="s">
        <v>168</v>
      </c>
      <c r="G10" s="189">
        <v>414.97</v>
      </c>
    </row>
    <row r="11" spans="2:7" ht="12.75">
      <c r="B11" s="190" t="s">
        <v>156</v>
      </c>
      <c r="D11" s="248">
        <v>401840</v>
      </c>
      <c r="E11" s="188" t="s">
        <v>169</v>
      </c>
      <c r="G11" s="189">
        <v>36.41</v>
      </c>
    </row>
    <row r="12" spans="2:7" ht="12.75">
      <c r="B12" s="117"/>
      <c r="D12" s="187"/>
      <c r="E12" s="188" t="s">
        <v>170</v>
      </c>
      <c r="G12" s="243">
        <v>0.2128</v>
      </c>
    </row>
    <row r="13" spans="2:7" ht="12.75">
      <c r="B13" s="117"/>
      <c r="D13" s="187"/>
      <c r="E13" s="188" t="s">
        <v>171</v>
      </c>
      <c r="G13" s="244">
        <v>1.13</v>
      </c>
    </row>
    <row r="14" spans="2:7" ht="12.75">
      <c r="B14" s="117"/>
      <c r="D14" s="187"/>
      <c r="E14" s="188" t="s">
        <v>172</v>
      </c>
      <c r="G14" s="322">
        <v>0.7787</v>
      </c>
    </row>
    <row r="15" spans="2:7" ht="12.75">
      <c r="B15" s="117"/>
      <c r="D15" s="187"/>
      <c r="E15" s="178" t="s">
        <v>157</v>
      </c>
      <c r="G15" s="322"/>
    </row>
    <row r="16" spans="2:7" ht="12.75">
      <c r="B16" s="117"/>
      <c r="D16" s="187"/>
      <c r="E16" s="188" t="s">
        <v>175</v>
      </c>
      <c r="G16" s="243">
        <v>0.4423</v>
      </c>
    </row>
    <row r="17" spans="2:7" ht="13.5" thickBot="1">
      <c r="B17" s="121"/>
      <c r="C17" s="180"/>
      <c r="D17" s="191"/>
      <c r="E17" s="192" t="s">
        <v>176</v>
      </c>
      <c r="F17" s="180"/>
      <c r="G17" s="245">
        <v>0.643</v>
      </c>
    </row>
    <row r="18" ht="14.25" thickBot="1" thickTop="1"/>
    <row r="19" spans="2:7" ht="13.5" thickTop="1">
      <c r="B19" s="319" t="s">
        <v>115</v>
      </c>
      <c r="C19" s="323"/>
      <c r="D19" s="323"/>
      <c r="E19" s="323"/>
      <c r="F19" s="323"/>
      <c r="G19" s="324"/>
    </row>
    <row r="20" spans="2:7" ht="12.75">
      <c r="B20" s="325" t="s">
        <v>158</v>
      </c>
      <c r="C20" s="306" t="s">
        <v>159</v>
      </c>
      <c r="D20" s="327"/>
      <c r="E20" s="328"/>
      <c r="F20" s="306" t="s">
        <v>160</v>
      </c>
      <c r="G20" s="307"/>
    </row>
    <row r="21" spans="2:7" ht="13.5" thickBot="1">
      <c r="B21" s="326"/>
      <c r="C21" s="308">
        <v>49.97</v>
      </c>
      <c r="D21" s="309"/>
      <c r="E21" s="310"/>
      <c r="F21" s="308"/>
      <c r="G21" s="311"/>
    </row>
    <row r="22" spans="2:7" s="193" customFormat="1" ht="21.75" customHeight="1" thickTop="1">
      <c r="B22" s="312" t="s">
        <v>161</v>
      </c>
      <c r="C22" s="312"/>
      <c r="D22" s="312"/>
      <c r="E22" s="312"/>
      <c r="F22" s="312"/>
      <c r="G22" s="312"/>
    </row>
    <row r="23" spans="2:7" ht="15.75" customHeight="1">
      <c r="B23" s="313" t="s">
        <v>162</v>
      </c>
      <c r="C23" s="314"/>
      <c r="D23" s="314"/>
      <c r="E23" s="314"/>
      <c r="F23" s="314"/>
      <c r="G23" s="314"/>
    </row>
    <row r="24" spans="2:3" ht="12.75">
      <c r="B24" s="194"/>
      <c r="C24" s="195" t="s">
        <v>163</v>
      </c>
    </row>
  </sheetData>
  <sheetProtection/>
  <mergeCells count="13">
    <mergeCell ref="B19:G19"/>
    <mergeCell ref="B20:B21"/>
    <mergeCell ref="C20:E20"/>
    <mergeCell ref="F20:G20"/>
    <mergeCell ref="C21:E21"/>
    <mergeCell ref="F21:G21"/>
    <mergeCell ref="B22:G22"/>
    <mergeCell ref="B23:G23"/>
    <mergeCell ref="C1:E1"/>
    <mergeCell ref="C2:E2"/>
    <mergeCell ref="B5:C5"/>
    <mergeCell ref="E5:F5"/>
    <mergeCell ref="G14:G15"/>
  </mergeCells>
  <printOptions/>
  <pageMargins left="0.3937007874015748" right="0.3937007874015748" top="0.984251968503937" bottom="0.984251968503937" header="0.5118110236220472" footer="0.5118110236220472"/>
  <pageSetup firstPageNumber="1" useFirstPageNumber="1" horizontalDpi="600" verticalDpi="600" orientation="landscape" paperSize="9" r:id="rId1"/>
  <headerFooter alignWithMargins="0">
    <oddFooter>&amp;C &amp;P</oddFooter>
  </headerFooter>
</worksheet>
</file>

<file path=xl/worksheets/sheet30.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C6" sqref="B6:F8"/>
    </sheetView>
  </sheetViews>
  <sheetFormatPr defaultColWidth="11.421875" defaultRowHeight="12.75"/>
  <cols>
    <col min="1" max="1" width="11.421875" style="12" customWidth="1"/>
    <col min="2" max="5" width="15.7109375" style="12" customWidth="1"/>
    <col min="6" max="16384" width="11.421875" style="12" customWidth="1"/>
  </cols>
  <sheetData>
    <row r="1" spans="1:6" ht="11.25">
      <c r="A1" s="340" t="s">
        <v>258</v>
      </c>
      <c r="B1" s="340"/>
      <c r="C1" s="340"/>
      <c r="D1" s="340"/>
      <c r="E1" s="340"/>
      <c r="F1" s="11" t="s">
        <v>259</v>
      </c>
    </row>
    <row r="2" spans="1:6" ht="11.25">
      <c r="A2" s="335" t="s">
        <v>545</v>
      </c>
      <c r="B2" s="335"/>
      <c r="C2" s="335"/>
      <c r="D2" s="335"/>
      <c r="E2" s="335"/>
      <c r="F2" s="13"/>
    </row>
    <row r="3" spans="1:6" ht="11.25">
      <c r="A3" s="334" t="s">
        <v>546</v>
      </c>
      <c r="B3" s="334"/>
      <c r="C3" s="334"/>
      <c r="D3" s="334"/>
      <c r="E3" s="334"/>
      <c r="F3" s="14" t="s">
        <v>547</v>
      </c>
    </row>
    <row r="7" spans="2:5" ht="11.25">
      <c r="B7" s="348" t="s">
        <v>231</v>
      </c>
      <c r="C7" s="348"/>
      <c r="D7" s="348"/>
      <c r="E7" s="348"/>
    </row>
    <row r="8" spans="2:5" ht="11.25">
      <c r="B8" s="450">
        <v>951</v>
      </c>
      <c r="C8" s="335"/>
      <c r="D8" s="335"/>
      <c r="E8" s="335"/>
    </row>
    <row r="9" spans="2:5" ht="11.25">
      <c r="B9" s="451" t="s">
        <v>548</v>
      </c>
      <c r="C9" s="334"/>
      <c r="D9" s="334"/>
      <c r="E9" s="334"/>
    </row>
    <row r="10" spans="2:5" ht="11.25">
      <c r="B10" s="340" t="s">
        <v>549</v>
      </c>
      <c r="C10" s="340"/>
      <c r="D10" s="340" t="s">
        <v>265</v>
      </c>
      <c r="E10" s="340"/>
    </row>
    <row r="11" spans="2:5" ht="11.25">
      <c r="B11" s="448">
        <v>90034702.61</v>
      </c>
      <c r="C11" s="449"/>
      <c r="D11" s="448">
        <v>-27752154</v>
      </c>
      <c r="E11" s="449"/>
    </row>
    <row r="13" spans="1:5" ht="11.25">
      <c r="A13" s="365" t="s">
        <v>266</v>
      </c>
      <c r="B13" s="365"/>
      <c r="C13" s="365"/>
      <c r="D13" s="365"/>
      <c r="E13" s="365"/>
    </row>
    <row r="14" spans="1:5" ht="11.25">
      <c r="A14" s="365" t="s">
        <v>267</v>
      </c>
      <c r="B14" s="365"/>
      <c r="C14" s="365"/>
      <c r="D14" s="365"/>
      <c r="E14" s="365"/>
    </row>
  </sheetData>
  <sheetProtection/>
  <mergeCells count="12">
    <mergeCell ref="A1:E1"/>
    <mergeCell ref="A2:E2"/>
    <mergeCell ref="A3:E3"/>
    <mergeCell ref="B7:E7"/>
    <mergeCell ref="B11:C11"/>
    <mergeCell ref="D11:E11"/>
    <mergeCell ref="A13:E13"/>
    <mergeCell ref="A14:E14"/>
    <mergeCell ref="B8:E8"/>
    <mergeCell ref="B9:E9"/>
    <mergeCell ref="B10:C10"/>
    <mergeCell ref="D10:E10"/>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worksheet>
</file>

<file path=xl/worksheets/sheet31.xml><?xml version="1.0" encoding="utf-8"?>
<worksheet xmlns="http://schemas.openxmlformats.org/spreadsheetml/2006/main" xmlns:r="http://schemas.openxmlformats.org/officeDocument/2006/relationships">
  <dimension ref="A1:N39"/>
  <sheetViews>
    <sheetView showGridLines="0" zoomScalePageLayoutView="0" workbookViewId="0" topLeftCell="A1">
      <selection activeCell="B4" sqref="B4:B29 B32:B33"/>
    </sheetView>
  </sheetViews>
  <sheetFormatPr defaultColWidth="11.421875" defaultRowHeight="12.75"/>
  <cols>
    <col min="1" max="1" width="4.7109375" style="31" customWidth="1"/>
    <col min="2" max="2" width="32.7109375" style="31" customWidth="1"/>
    <col min="3" max="14" width="9.7109375" style="31" customWidth="1"/>
    <col min="15" max="16384" width="11.421875" style="31" customWidth="1"/>
  </cols>
  <sheetData>
    <row r="1" spans="1:14" ht="12.75">
      <c r="A1" s="419" t="s">
        <v>258</v>
      </c>
      <c r="B1" s="339"/>
      <c r="C1" s="339"/>
      <c r="D1" s="339"/>
      <c r="E1" s="339"/>
      <c r="F1" s="339"/>
      <c r="G1" s="339"/>
      <c r="H1" s="339"/>
      <c r="I1" s="339"/>
      <c r="J1" s="339"/>
      <c r="K1" s="339"/>
      <c r="L1" s="339"/>
      <c r="M1" s="339"/>
      <c r="N1" s="74" t="s">
        <v>259</v>
      </c>
    </row>
    <row r="2" spans="1:14" ht="12.75">
      <c r="A2" s="419" t="s">
        <v>479</v>
      </c>
      <c r="B2" s="339"/>
      <c r="C2" s="339"/>
      <c r="D2" s="339"/>
      <c r="E2" s="339"/>
      <c r="F2" s="339"/>
      <c r="G2" s="339"/>
      <c r="H2" s="339"/>
      <c r="I2" s="339"/>
      <c r="J2" s="339"/>
      <c r="K2" s="339"/>
      <c r="L2" s="339"/>
      <c r="M2" s="339"/>
      <c r="N2" s="74" t="s">
        <v>480</v>
      </c>
    </row>
    <row r="3" spans="1:14" ht="9">
      <c r="A3" s="75"/>
      <c r="B3" s="75"/>
      <c r="C3" s="75"/>
      <c r="D3" s="75"/>
      <c r="E3" s="75"/>
      <c r="F3" s="75"/>
      <c r="G3" s="75"/>
      <c r="H3" s="75"/>
      <c r="I3" s="75"/>
      <c r="J3" s="75"/>
      <c r="K3" s="75"/>
      <c r="L3" s="75"/>
      <c r="M3" s="75"/>
      <c r="N3" s="75"/>
    </row>
    <row r="4" spans="1:14" ht="9">
      <c r="A4" s="76"/>
      <c r="B4" s="49"/>
      <c r="C4" s="418" t="s">
        <v>274</v>
      </c>
      <c r="D4" s="418"/>
      <c r="E4" s="418" t="s">
        <v>481</v>
      </c>
      <c r="F4" s="418"/>
      <c r="G4" s="418" t="s">
        <v>482</v>
      </c>
      <c r="H4" s="418"/>
      <c r="I4" s="418" t="s">
        <v>483</v>
      </c>
      <c r="J4" s="418"/>
      <c r="K4" s="418" t="s">
        <v>484</v>
      </c>
      <c r="L4" s="418"/>
      <c r="M4" s="418" t="s">
        <v>332</v>
      </c>
      <c r="N4" s="418"/>
    </row>
    <row r="5" spans="1:14" ht="9">
      <c r="A5" s="77" t="s">
        <v>238</v>
      </c>
      <c r="B5" s="68" t="s">
        <v>485</v>
      </c>
      <c r="C5" s="417" t="s">
        <v>277</v>
      </c>
      <c r="D5" s="417"/>
      <c r="E5" s="417" t="s">
        <v>486</v>
      </c>
      <c r="F5" s="417"/>
      <c r="G5" s="417" t="s">
        <v>487</v>
      </c>
      <c r="H5" s="417"/>
      <c r="I5" s="417" t="s">
        <v>488</v>
      </c>
      <c r="J5" s="417"/>
      <c r="K5" s="417" t="s">
        <v>489</v>
      </c>
      <c r="L5" s="417"/>
      <c r="M5" s="417"/>
      <c r="N5" s="417"/>
    </row>
    <row r="6" spans="1:14" ht="9">
      <c r="A6" s="78"/>
      <c r="B6" s="68"/>
      <c r="C6" s="417" t="s">
        <v>280</v>
      </c>
      <c r="D6" s="417"/>
      <c r="E6" s="417"/>
      <c r="F6" s="417"/>
      <c r="G6" s="417" t="s">
        <v>490</v>
      </c>
      <c r="H6" s="417"/>
      <c r="I6" s="417" t="s">
        <v>491</v>
      </c>
      <c r="J6" s="417"/>
      <c r="K6" s="417" t="s">
        <v>492</v>
      </c>
      <c r="L6" s="417"/>
      <c r="M6" s="417"/>
      <c r="N6" s="417"/>
    </row>
    <row r="7" spans="1:14" ht="9">
      <c r="A7" s="78"/>
      <c r="B7" s="68"/>
      <c r="C7" s="417"/>
      <c r="D7" s="417"/>
      <c r="E7" s="417"/>
      <c r="F7" s="417"/>
      <c r="G7" s="417"/>
      <c r="H7" s="417"/>
      <c r="I7" s="417"/>
      <c r="J7" s="417"/>
      <c r="K7" s="417" t="s">
        <v>493</v>
      </c>
      <c r="L7" s="417"/>
      <c r="M7" s="417"/>
      <c r="N7" s="417"/>
    </row>
    <row r="8" spans="1:14" ht="9">
      <c r="A8" s="78"/>
      <c r="B8" s="68"/>
      <c r="C8" s="417" t="s">
        <v>494</v>
      </c>
      <c r="D8" s="417"/>
      <c r="E8" s="417" t="s">
        <v>495</v>
      </c>
      <c r="F8" s="417"/>
      <c r="G8" s="417"/>
      <c r="H8" s="417"/>
      <c r="I8" s="417" t="s">
        <v>259</v>
      </c>
      <c r="J8" s="417"/>
      <c r="K8" s="417" t="s">
        <v>496</v>
      </c>
      <c r="L8" s="417"/>
      <c r="M8" s="417" t="s">
        <v>497</v>
      </c>
      <c r="N8" s="417"/>
    </row>
    <row r="9" spans="1:14" ht="9">
      <c r="A9" s="79"/>
      <c r="B9" s="51"/>
      <c r="C9" s="74" t="s">
        <v>228</v>
      </c>
      <c r="D9" s="74" t="s">
        <v>231</v>
      </c>
      <c r="E9" s="74" t="s">
        <v>228</v>
      </c>
      <c r="F9" s="74" t="s">
        <v>231</v>
      </c>
      <c r="G9" s="74" t="s">
        <v>228</v>
      </c>
      <c r="H9" s="74" t="s">
        <v>231</v>
      </c>
      <c r="I9" s="74" t="s">
        <v>228</v>
      </c>
      <c r="J9" s="74" t="s">
        <v>231</v>
      </c>
      <c r="K9" s="74" t="s">
        <v>228</v>
      </c>
      <c r="L9" s="74" t="s">
        <v>231</v>
      </c>
      <c r="M9" s="74" t="s">
        <v>228</v>
      </c>
      <c r="N9" s="74" t="s">
        <v>231</v>
      </c>
    </row>
    <row r="10" spans="1:14" ht="9">
      <c r="A10" s="80" t="s">
        <v>498</v>
      </c>
      <c r="B10" s="81" t="s">
        <v>499</v>
      </c>
      <c r="C10" s="82">
        <f aca="true" t="shared" si="0" ref="C10:N10">SUM(C11:C20)</f>
        <v>139076499</v>
      </c>
      <c r="D10" s="82">
        <f t="shared" si="0"/>
        <v>81481696.99</v>
      </c>
      <c r="E10" s="82">
        <f t="shared" si="0"/>
        <v>0</v>
      </c>
      <c r="F10" s="82">
        <f t="shared" si="0"/>
        <v>0</v>
      </c>
      <c r="G10" s="82">
        <f t="shared" si="0"/>
        <v>31954408</v>
      </c>
      <c r="H10" s="82">
        <f t="shared" si="0"/>
        <v>4402254</v>
      </c>
      <c r="I10" s="82">
        <f t="shared" si="0"/>
        <v>0</v>
      </c>
      <c r="J10" s="82">
        <f t="shared" si="0"/>
        <v>0</v>
      </c>
      <c r="K10" s="82">
        <f t="shared" si="0"/>
        <v>31954408</v>
      </c>
      <c r="L10" s="82">
        <f t="shared" si="0"/>
        <v>4402254</v>
      </c>
      <c r="M10" s="82">
        <f t="shared" si="0"/>
        <v>171030907</v>
      </c>
      <c r="N10" s="82">
        <f t="shared" si="0"/>
        <v>85883950.99</v>
      </c>
    </row>
    <row r="11" spans="1:14" ht="9">
      <c r="A11" s="83" t="s">
        <v>500</v>
      </c>
      <c r="B11" s="84" t="s">
        <v>501</v>
      </c>
      <c r="C11" s="85">
        <v>48604199</v>
      </c>
      <c r="D11" s="85">
        <v>21734998</v>
      </c>
      <c r="E11" s="85">
        <v>0</v>
      </c>
      <c r="F11" s="85">
        <v>0</v>
      </c>
      <c r="G11" s="85">
        <v>4405435</v>
      </c>
      <c r="H11" s="85">
        <v>4402254</v>
      </c>
      <c r="I11" s="85">
        <v>0</v>
      </c>
      <c r="J11" s="85">
        <v>0</v>
      </c>
      <c r="K11" s="85">
        <f aca="true" t="shared" si="1" ref="K11:K20">E11+G11</f>
        <v>4405435</v>
      </c>
      <c r="L11" s="85">
        <f aca="true" t="shared" si="2" ref="L11:L20">F11+H11</f>
        <v>4402254</v>
      </c>
      <c r="M11" s="85">
        <f aca="true" t="shared" si="3" ref="M11:M20">K11+C11</f>
        <v>53009634</v>
      </c>
      <c r="N11" s="85">
        <f aca="true" t="shared" si="4" ref="N11:N20">L11+D11</f>
        <v>26137252</v>
      </c>
    </row>
    <row r="12" spans="1:14" ht="18">
      <c r="A12" s="83" t="s">
        <v>502</v>
      </c>
      <c r="B12" s="84" t="s">
        <v>503</v>
      </c>
      <c r="C12" s="85">
        <v>31159000</v>
      </c>
      <c r="D12" s="85">
        <v>37510143</v>
      </c>
      <c r="E12" s="85">
        <v>0</v>
      </c>
      <c r="F12" s="85">
        <v>0</v>
      </c>
      <c r="G12" s="85">
        <v>1615400</v>
      </c>
      <c r="H12" s="85">
        <v>0</v>
      </c>
      <c r="I12" s="85">
        <v>0</v>
      </c>
      <c r="J12" s="85">
        <v>0</v>
      </c>
      <c r="K12" s="85">
        <f t="shared" si="1"/>
        <v>1615400</v>
      </c>
      <c r="L12" s="85">
        <f t="shared" si="2"/>
        <v>0</v>
      </c>
      <c r="M12" s="85">
        <f t="shared" si="3"/>
        <v>32774400</v>
      </c>
      <c r="N12" s="85">
        <f t="shared" si="4"/>
        <v>37510143</v>
      </c>
    </row>
    <row r="13" spans="1:14" ht="9">
      <c r="A13" s="83" t="s">
        <v>504</v>
      </c>
      <c r="B13" s="84" t="s">
        <v>505</v>
      </c>
      <c r="C13" s="85">
        <v>25506600</v>
      </c>
      <c r="D13" s="85">
        <v>10637095.99</v>
      </c>
      <c r="E13" s="85">
        <v>0</v>
      </c>
      <c r="F13" s="85">
        <v>0</v>
      </c>
      <c r="G13" s="85">
        <v>2033573</v>
      </c>
      <c r="H13" s="85">
        <v>0</v>
      </c>
      <c r="I13" s="85">
        <v>0</v>
      </c>
      <c r="J13" s="85">
        <v>0</v>
      </c>
      <c r="K13" s="85">
        <f t="shared" si="1"/>
        <v>2033573</v>
      </c>
      <c r="L13" s="85">
        <f t="shared" si="2"/>
        <v>0</v>
      </c>
      <c r="M13" s="85">
        <f t="shared" si="3"/>
        <v>27540173</v>
      </c>
      <c r="N13" s="85">
        <f t="shared" si="4"/>
        <v>10637095.99</v>
      </c>
    </row>
    <row r="14" spans="1:14" ht="9">
      <c r="A14" s="83" t="s">
        <v>506</v>
      </c>
      <c r="B14" s="84" t="s">
        <v>507</v>
      </c>
      <c r="C14" s="85">
        <v>5056100</v>
      </c>
      <c r="D14" s="85">
        <v>83977</v>
      </c>
      <c r="E14" s="85">
        <v>0</v>
      </c>
      <c r="F14" s="85">
        <v>0</v>
      </c>
      <c r="G14" s="85">
        <v>1300000</v>
      </c>
      <c r="H14" s="85">
        <v>0</v>
      </c>
      <c r="I14" s="85">
        <v>0</v>
      </c>
      <c r="J14" s="85">
        <v>0</v>
      </c>
      <c r="K14" s="85">
        <f t="shared" si="1"/>
        <v>1300000</v>
      </c>
      <c r="L14" s="85">
        <f t="shared" si="2"/>
        <v>0</v>
      </c>
      <c r="M14" s="85">
        <f t="shared" si="3"/>
        <v>6356100</v>
      </c>
      <c r="N14" s="85">
        <f t="shared" si="4"/>
        <v>83977</v>
      </c>
    </row>
    <row r="15" spans="1:14" ht="9">
      <c r="A15" s="83" t="s">
        <v>508</v>
      </c>
      <c r="B15" s="84" t="s">
        <v>509</v>
      </c>
      <c r="C15" s="85">
        <v>440000</v>
      </c>
      <c r="D15" s="85">
        <v>0</v>
      </c>
      <c r="E15" s="85">
        <v>0</v>
      </c>
      <c r="F15" s="85">
        <v>0</v>
      </c>
      <c r="G15" s="85">
        <v>8000000</v>
      </c>
      <c r="H15" s="85">
        <v>0</v>
      </c>
      <c r="I15" s="85">
        <v>0</v>
      </c>
      <c r="J15" s="85">
        <v>0</v>
      </c>
      <c r="K15" s="85">
        <f t="shared" si="1"/>
        <v>8000000</v>
      </c>
      <c r="L15" s="85">
        <f t="shared" si="2"/>
        <v>0</v>
      </c>
      <c r="M15" s="85">
        <f t="shared" si="3"/>
        <v>8440000</v>
      </c>
      <c r="N15" s="85">
        <f t="shared" si="4"/>
        <v>0</v>
      </c>
    </row>
    <row r="16" spans="1:14" ht="9">
      <c r="A16" s="83" t="s">
        <v>510</v>
      </c>
      <c r="B16" s="84" t="s">
        <v>511</v>
      </c>
      <c r="C16" s="85">
        <v>1260000</v>
      </c>
      <c r="D16" s="85">
        <v>0</v>
      </c>
      <c r="E16" s="85">
        <v>0</v>
      </c>
      <c r="F16" s="85">
        <v>0</v>
      </c>
      <c r="G16" s="85">
        <v>0</v>
      </c>
      <c r="H16" s="85">
        <v>0</v>
      </c>
      <c r="I16" s="85">
        <v>0</v>
      </c>
      <c r="J16" s="85">
        <v>0</v>
      </c>
      <c r="K16" s="85">
        <f t="shared" si="1"/>
        <v>0</v>
      </c>
      <c r="L16" s="85">
        <f t="shared" si="2"/>
        <v>0</v>
      </c>
      <c r="M16" s="85">
        <f t="shared" si="3"/>
        <v>1260000</v>
      </c>
      <c r="N16" s="85">
        <f t="shared" si="4"/>
        <v>0</v>
      </c>
    </row>
    <row r="17" spans="1:14" ht="9">
      <c r="A17" s="86" t="s">
        <v>512</v>
      </c>
      <c r="B17" s="87" t="s">
        <v>513</v>
      </c>
      <c r="C17" s="88">
        <v>0</v>
      </c>
      <c r="D17" s="88">
        <v>0</v>
      </c>
      <c r="E17" s="88">
        <v>0</v>
      </c>
      <c r="F17" s="88">
        <v>0</v>
      </c>
      <c r="G17" s="88">
        <v>0</v>
      </c>
      <c r="H17" s="88">
        <v>0</v>
      </c>
      <c r="I17" s="88">
        <v>0</v>
      </c>
      <c r="J17" s="88">
        <v>0</v>
      </c>
      <c r="K17" s="88">
        <f t="shared" si="1"/>
        <v>0</v>
      </c>
      <c r="L17" s="88">
        <f t="shared" si="2"/>
        <v>0</v>
      </c>
      <c r="M17" s="88">
        <f t="shared" si="3"/>
        <v>0</v>
      </c>
      <c r="N17" s="88">
        <f t="shared" si="4"/>
        <v>0</v>
      </c>
    </row>
    <row r="18" spans="1:14" ht="9">
      <c r="A18" s="83" t="s">
        <v>514</v>
      </c>
      <c r="B18" s="84" t="s">
        <v>515</v>
      </c>
      <c r="C18" s="85">
        <v>4119300</v>
      </c>
      <c r="D18" s="85">
        <v>274800</v>
      </c>
      <c r="E18" s="85">
        <v>0</v>
      </c>
      <c r="F18" s="85">
        <v>0</v>
      </c>
      <c r="G18" s="85">
        <v>0</v>
      </c>
      <c r="H18" s="85">
        <v>0</v>
      </c>
      <c r="I18" s="85">
        <v>0</v>
      </c>
      <c r="J18" s="85">
        <v>0</v>
      </c>
      <c r="K18" s="85">
        <f t="shared" si="1"/>
        <v>0</v>
      </c>
      <c r="L18" s="85">
        <f t="shared" si="2"/>
        <v>0</v>
      </c>
      <c r="M18" s="85">
        <f t="shared" si="3"/>
        <v>4119300</v>
      </c>
      <c r="N18" s="85">
        <f t="shared" si="4"/>
        <v>274800</v>
      </c>
    </row>
    <row r="19" spans="1:14" ht="9">
      <c r="A19" s="83" t="s">
        <v>516</v>
      </c>
      <c r="B19" s="84" t="s">
        <v>517</v>
      </c>
      <c r="C19" s="85">
        <v>9930000</v>
      </c>
      <c r="D19" s="85">
        <v>11240683</v>
      </c>
      <c r="E19" s="85">
        <v>0</v>
      </c>
      <c r="F19" s="85">
        <v>0</v>
      </c>
      <c r="G19" s="85">
        <v>250000</v>
      </c>
      <c r="H19" s="85">
        <v>0</v>
      </c>
      <c r="I19" s="85">
        <v>0</v>
      </c>
      <c r="J19" s="85">
        <v>0</v>
      </c>
      <c r="K19" s="85">
        <f t="shared" si="1"/>
        <v>250000</v>
      </c>
      <c r="L19" s="85">
        <f t="shared" si="2"/>
        <v>0</v>
      </c>
      <c r="M19" s="85">
        <f t="shared" si="3"/>
        <v>10180000</v>
      </c>
      <c r="N19" s="85">
        <f t="shared" si="4"/>
        <v>11240683</v>
      </c>
    </row>
    <row r="20" spans="1:14" ht="9">
      <c r="A20" s="83" t="s">
        <v>518</v>
      </c>
      <c r="B20" s="84" t="s">
        <v>519</v>
      </c>
      <c r="C20" s="85">
        <v>13001300</v>
      </c>
      <c r="D20" s="85">
        <v>0</v>
      </c>
      <c r="E20" s="85">
        <v>0</v>
      </c>
      <c r="F20" s="85">
        <v>0</v>
      </c>
      <c r="G20" s="85">
        <v>14350000</v>
      </c>
      <c r="H20" s="85">
        <v>0</v>
      </c>
      <c r="I20" s="85">
        <v>0</v>
      </c>
      <c r="J20" s="85">
        <v>0</v>
      </c>
      <c r="K20" s="85">
        <f t="shared" si="1"/>
        <v>14350000</v>
      </c>
      <c r="L20" s="85">
        <f t="shared" si="2"/>
        <v>0</v>
      </c>
      <c r="M20" s="85">
        <f t="shared" si="3"/>
        <v>27351300</v>
      </c>
      <c r="N20" s="85">
        <f t="shared" si="4"/>
        <v>0</v>
      </c>
    </row>
    <row r="21" spans="1:14" ht="9">
      <c r="A21" s="80" t="s">
        <v>520</v>
      </c>
      <c r="B21" s="81" t="s">
        <v>521</v>
      </c>
      <c r="C21" s="82">
        <f aca="true" t="shared" si="5" ref="C21:N21">SUM(C22:C28)</f>
        <v>31329674.29</v>
      </c>
      <c r="D21" s="82">
        <f t="shared" si="5"/>
        <v>178959178.91000003</v>
      </c>
      <c r="E21" s="82">
        <f t="shared" si="5"/>
        <v>0</v>
      </c>
      <c r="F21" s="82">
        <f t="shared" si="5"/>
        <v>0</v>
      </c>
      <c r="G21" s="82">
        <f t="shared" si="5"/>
        <v>0</v>
      </c>
      <c r="H21" s="82">
        <f t="shared" si="5"/>
        <v>-200000</v>
      </c>
      <c r="I21" s="82">
        <f t="shared" si="5"/>
        <v>0</v>
      </c>
      <c r="J21" s="82">
        <f t="shared" si="5"/>
        <v>0</v>
      </c>
      <c r="K21" s="82">
        <f t="shared" si="5"/>
        <v>0</v>
      </c>
      <c r="L21" s="82">
        <f t="shared" si="5"/>
        <v>-200000</v>
      </c>
      <c r="M21" s="82">
        <f t="shared" si="5"/>
        <v>31329674.29</v>
      </c>
      <c r="N21" s="82">
        <f t="shared" si="5"/>
        <v>178759178.91000003</v>
      </c>
    </row>
    <row r="22" spans="1:14" ht="9">
      <c r="A22" s="83" t="s">
        <v>522</v>
      </c>
      <c r="B22" s="84" t="s">
        <v>523</v>
      </c>
      <c r="C22" s="85">
        <v>0</v>
      </c>
      <c r="D22" s="85">
        <v>17886978</v>
      </c>
      <c r="E22" s="85">
        <v>0</v>
      </c>
      <c r="F22" s="85">
        <v>0</v>
      </c>
      <c r="G22" s="85">
        <v>0</v>
      </c>
      <c r="H22" s="85">
        <v>0</v>
      </c>
      <c r="I22" s="85">
        <v>0</v>
      </c>
      <c r="J22" s="85">
        <v>0</v>
      </c>
      <c r="K22" s="85">
        <f aca="true" t="shared" si="6" ref="K22:K30">E22+G22</f>
        <v>0</v>
      </c>
      <c r="L22" s="85">
        <f aca="true" t="shared" si="7" ref="L22:L30">F22+H22</f>
        <v>0</v>
      </c>
      <c r="M22" s="85">
        <f aca="true" t="shared" si="8" ref="M22:M34">K22+C22</f>
        <v>0</v>
      </c>
      <c r="N22" s="85">
        <f aca="true" t="shared" si="9" ref="N22:N34">L22+D22</f>
        <v>17886978</v>
      </c>
    </row>
    <row r="23" spans="1:14" ht="9">
      <c r="A23" s="83" t="s">
        <v>524</v>
      </c>
      <c r="B23" s="84" t="s">
        <v>525</v>
      </c>
      <c r="C23" s="85">
        <v>0</v>
      </c>
      <c r="D23" s="85">
        <v>143970000</v>
      </c>
      <c r="E23" s="85">
        <v>0</v>
      </c>
      <c r="F23" s="85">
        <v>0</v>
      </c>
      <c r="G23" s="85">
        <v>0</v>
      </c>
      <c r="H23" s="85">
        <v>-200000</v>
      </c>
      <c r="I23" s="85">
        <v>0</v>
      </c>
      <c r="J23" s="85">
        <v>0</v>
      </c>
      <c r="K23" s="85">
        <f t="shared" si="6"/>
        <v>0</v>
      </c>
      <c r="L23" s="85">
        <f t="shared" si="7"/>
        <v>-200000</v>
      </c>
      <c r="M23" s="85">
        <f t="shared" si="8"/>
        <v>0</v>
      </c>
      <c r="N23" s="85">
        <f t="shared" si="9"/>
        <v>143770000</v>
      </c>
    </row>
    <row r="24" spans="1:14" ht="9">
      <c r="A24" s="83" t="s">
        <v>526</v>
      </c>
      <c r="B24" s="84" t="s">
        <v>527</v>
      </c>
      <c r="C24" s="85">
        <v>0</v>
      </c>
      <c r="D24" s="85">
        <v>15244051</v>
      </c>
      <c r="E24" s="85">
        <v>0</v>
      </c>
      <c r="F24" s="85">
        <v>0</v>
      </c>
      <c r="G24" s="85">
        <v>0</v>
      </c>
      <c r="H24" s="85">
        <v>0</v>
      </c>
      <c r="I24" s="85">
        <v>0</v>
      </c>
      <c r="J24" s="85">
        <v>0</v>
      </c>
      <c r="K24" s="85">
        <f t="shared" si="6"/>
        <v>0</v>
      </c>
      <c r="L24" s="85">
        <f t="shared" si="7"/>
        <v>0</v>
      </c>
      <c r="M24" s="85">
        <f t="shared" si="8"/>
        <v>0</v>
      </c>
      <c r="N24" s="85">
        <f t="shared" si="9"/>
        <v>15244051</v>
      </c>
    </row>
    <row r="25" spans="1:14" ht="9">
      <c r="A25" s="83" t="s">
        <v>528</v>
      </c>
      <c r="B25" s="84" t="s">
        <v>529</v>
      </c>
      <c r="C25" s="85">
        <v>10009000</v>
      </c>
      <c r="D25" s="85">
        <v>342278.83</v>
      </c>
      <c r="E25" s="85">
        <v>0</v>
      </c>
      <c r="F25" s="85">
        <v>0</v>
      </c>
      <c r="G25" s="85">
        <v>0</v>
      </c>
      <c r="H25" s="85">
        <v>0</v>
      </c>
      <c r="I25" s="85">
        <v>0</v>
      </c>
      <c r="J25" s="85">
        <v>0</v>
      </c>
      <c r="K25" s="85">
        <f t="shared" si="6"/>
        <v>0</v>
      </c>
      <c r="L25" s="85">
        <f t="shared" si="7"/>
        <v>0</v>
      </c>
      <c r="M25" s="85">
        <f t="shared" si="8"/>
        <v>10009000</v>
      </c>
      <c r="N25" s="85">
        <f t="shared" si="9"/>
        <v>342278.83</v>
      </c>
    </row>
    <row r="26" spans="1:14" ht="18">
      <c r="A26" s="83" t="s">
        <v>530</v>
      </c>
      <c r="B26" s="84" t="s">
        <v>531</v>
      </c>
      <c r="C26" s="85">
        <v>45000</v>
      </c>
      <c r="D26" s="85">
        <v>0</v>
      </c>
      <c r="E26" s="85">
        <v>0</v>
      </c>
      <c r="F26" s="85">
        <v>0</v>
      </c>
      <c r="G26" s="85">
        <v>0</v>
      </c>
      <c r="H26" s="85">
        <v>0</v>
      </c>
      <c r="I26" s="85">
        <v>0</v>
      </c>
      <c r="J26" s="85">
        <v>0</v>
      </c>
      <c r="K26" s="85">
        <f t="shared" si="6"/>
        <v>0</v>
      </c>
      <c r="L26" s="85">
        <f t="shared" si="7"/>
        <v>0</v>
      </c>
      <c r="M26" s="85">
        <f t="shared" si="8"/>
        <v>45000</v>
      </c>
      <c r="N26" s="85">
        <f t="shared" si="9"/>
        <v>0</v>
      </c>
    </row>
    <row r="27" spans="1:14" ht="9">
      <c r="A27" s="83" t="s">
        <v>532</v>
      </c>
      <c r="B27" s="84" t="s">
        <v>533</v>
      </c>
      <c r="C27" s="85">
        <v>0</v>
      </c>
      <c r="D27" s="85">
        <v>0</v>
      </c>
      <c r="E27" s="85">
        <v>0</v>
      </c>
      <c r="F27" s="85">
        <v>0</v>
      </c>
      <c r="G27" s="85">
        <v>0</v>
      </c>
      <c r="H27" s="85">
        <v>0</v>
      </c>
      <c r="I27" s="85">
        <v>0</v>
      </c>
      <c r="J27" s="85">
        <v>0</v>
      </c>
      <c r="K27" s="85">
        <f t="shared" si="6"/>
        <v>0</v>
      </c>
      <c r="L27" s="85">
        <f t="shared" si="7"/>
        <v>0</v>
      </c>
      <c r="M27" s="85">
        <f t="shared" si="8"/>
        <v>0</v>
      </c>
      <c r="N27" s="85">
        <f t="shared" si="9"/>
        <v>0</v>
      </c>
    </row>
    <row r="28" spans="1:14" ht="9">
      <c r="A28" s="89" t="s">
        <v>534</v>
      </c>
      <c r="B28" s="90" t="s">
        <v>535</v>
      </c>
      <c r="C28" s="91">
        <v>21275674.29</v>
      </c>
      <c r="D28" s="91">
        <v>1515871.08</v>
      </c>
      <c r="E28" s="91">
        <v>0</v>
      </c>
      <c r="F28" s="91">
        <v>0</v>
      </c>
      <c r="G28" s="91">
        <v>0</v>
      </c>
      <c r="H28" s="91">
        <v>0</v>
      </c>
      <c r="I28" s="91">
        <v>0</v>
      </c>
      <c r="J28" s="91">
        <v>0</v>
      </c>
      <c r="K28" s="91">
        <f t="shared" si="6"/>
        <v>0</v>
      </c>
      <c r="L28" s="91">
        <f t="shared" si="7"/>
        <v>0</v>
      </c>
      <c r="M28" s="91">
        <f t="shared" si="8"/>
        <v>21275674.29</v>
      </c>
      <c r="N28" s="91">
        <f t="shared" si="9"/>
        <v>1515871.08</v>
      </c>
    </row>
    <row r="29" spans="1:14" ht="18">
      <c r="A29" s="92" t="s">
        <v>536</v>
      </c>
      <c r="B29" s="93" t="s">
        <v>537</v>
      </c>
      <c r="C29" s="82">
        <v>0</v>
      </c>
      <c r="D29" s="82">
        <v>0</v>
      </c>
      <c r="E29" s="94">
        <v>0</v>
      </c>
      <c r="F29" s="94">
        <v>0</v>
      </c>
      <c r="G29" s="82">
        <v>0</v>
      </c>
      <c r="H29" s="94">
        <v>0</v>
      </c>
      <c r="I29" s="82">
        <v>0</v>
      </c>
      <c r="J29" s="94">
        <v>0</v>
      </c>
      <c r="K29" s="82">
        <f t="shared" si="6"/>
        <v>0</v>
      </c>
      <c r="L29" s="94">
        <f t="shared" si="7"/>
        <v>0</v>
      </c>
      <c r="M29" s="82">
        <f t="shared" si="8"/>
        <v>0</v>
      </c>
      <c r="N29" s="94">
        <f t="shared" si="9"/>
        <v>0</v>
      </c>
    </row>
    <row r="30" spans="1:14" ht="9">
      <c r="A30" s="95" t="s">
        <v>538</v>
      </c>
      <c r="B30" s="96" t="s">
        <v>263</v>
      </c>
      <c r="C30" s="97">
        <v>90034702.61</v>
      </c>
      <c r="D30" s="98">
        <v>0</v>
      </c>
      <c r="E30" s="98">
        <v>0</v>
      </c>
      <c r="F30" s="98">
        <v>0</v>
      </c>
      <c r="G30" s="97">
        <v>-27752154</v>
      </c>
      <c r="H30" s="98">
        <v>0</v>
      </c>
      <c r="I30" s="97">
        <v>0</v>
      </c>
      <c r="J30" s="98">
        <v>0</v>
      </c>
      <c r="K30" s="97">
        <f t="shared" si="6"/>
        <v>-27752154</v>
      </c>
      <c r="L30" s="98">
        <f t="shared" si="7"/>
        <v>0</v>
      </c>
      <c r="M30" s="97">
        <f t="shared" si="8"/>
        <v>62282548.61</v>
      </c>
      <c r="N30" s="98">
        <f t="shared" si="9"/>
        <v>0</v>
      </c>
    </row>
    <row r="31" spans="1:14" ht="12.75">
      <c r="A31" s="420" t="s">
        <v>539</v>
      </c>
      <c r="B31" s="330"/>
      <c r="C31" s="82">
        <f aca="true" t="shared" si="10" ref="C31:L31">C30+C29+C21+C10</f>
        <v>260440875.9</v>
      </c>
      <c r="D31" s="82">
        <f t="shared" si="10"/>
        <v>260440875.90000004</v>
      </c>
      <c r="E31" s="82">
        <f t="shared" si="10"/>
        <v>0</v>
      </c>
      <c r="F31" s="82">
        <f t="shared" si="10"/>
        <v>0</v>
      </c>
      <c r="G31" s="82">
        <f t="shared" si="10"/>
        <v>4202254</v>
      </c>
      <c r="H31" s="82">
        <f t="shared" si="10"/>
        <v>4202254</v>
      </c>
      <c r="I31" s="82">
        <f t="shared" si="10"/>
        <v>0</v>
      </c>
      <c r="J31" s="82">
        <f t="shared" si="10"/>
        <v>0</v>
      </c>
      <c r="K31" s="82">
        <f t="shared" si="10"/>
        <v>4202254</v>
      </c>
      <c r="L31" s="82">
        <f t="shared" si="10"/>
        <v>4202254</v>
      </c>
      <c r="M31" s="82">
        <f t="shared" si="8"/>
        <v>264643129.9</v>
      </c>
      <c r="N31" s="82">
        <f t="shared" si="9"/>
        <v>264643129.90000004</v>
      </c>
    </row>
    <row r="32" spans="2:14" ht="9">
      <c r="B32" s="32"/>
      <c r="C32" s="99"/>
      <c r="D32" s="99"/>
      <c r="E32" s="99"/>
      <c r="F32" s="99"/>
      <c r="G32" s="99"/>
      <c r="H32" s="99"/>
      <c r="I32" s="99"/>
      <c r="J32" s="99"/>
      <c r="K32" s="99"/>
      <c r="L32" s="99"/>
      <c r="M32" s="99">
        <f t="shared" si="8"/>
        <v>0</v>
      </c>
      <c r="N32" s="99">
        <f t="shared" si="9"/>
        <v>0</v>
      </c>
    </row>
    <row r="33" spans="1:14" ht="9">
      <c r="A33" s="80" t="s">
        <v>540</v>
      </c>
      <c r="B33" s="81" t="s">
        <v>541</v>
      </c>
      <c r="C33" s="94">
        <v>0</v>
      </c>
      <c r="D33" s="94">
        <v>0</v>
      </c>
      <c r="E33" s="94">
        <v>0</v>
      </c>
      <c r="F33" s="94">
        <v>0</v>
      </c>
      <c r="G33" s="94">
        <v>0</v>
      </c>
      <c r="H33" s="94">
        <v>0</v>
      </c>
      <c r="I33" s="94">
        <v>0</v>
      </c>
      <c r="J33" s="94">
        <v>0</v>
      </c>
      <c r="K33" s="82">
        <v>0</v>
      </c>
      <c r="L33" s="82">
        <v>0</v>
      </c>
      <c r="M33" s="82">
        <f t="shared" si="8"/>
        <v>0</v>
      </c>
      <c r="N33" s="82">
        <f t="shared" si="9"/>
        <v>0</v>
      </c>
    </row>
    <row r="34" spans="3:14" ht="9">
      <c r="C34" s="99"/>
      <c r="D34" s="99"/>
      <c r="E34" s="99"/>
      <c r="F34" s="99"/>
      <c r="G34" s="99"/>
      <c r="H34" s="99"/>
      <c r="I34" s="99"/>
      <c r="J34" s="99"/>
      <c r="K34" s="99"/>
      <c r="L34" s="99"/>
      <c r="M34" s="99">
        <f t="shared" si="8"/>
        <v>0</v>
      </c>
      <c r="N34" s="99">
        <f t="shared" si="9"/>
        <v>0</v>
      </c>
    </row>
    <row r="35" spans="1:14" ht="12.75">
      <c r="A35" s="419" t="s">
        <v>332</v>
      </c>
      <c r="B35" s="339"/>
      <c r="C35" s="82">
        <f aca="true" t="shared" si="11" ref="C35:N35">C31+C33</f>
        <v>260440875.9</v>
      </c>
      <c r="D35" s="82">
        <f t="shared" si="11"/>
        <v>260440875.90000004</v>
      </c>
      <c r="E35" s="82">
        <f t="shared" si="11"/>
        <v>0</v>
      </c>
      <c r="F35" s="82">
        <f t="shared" si="11"/>
        <v>0</v>
      </c>
      <c r="G35" s="82">
        <f t="shared" si="11"/>
        <v>4202254</v>
      </c>
      <c r="H35" s="82">
        <f t="shared" si="11"/>
        <v>4202254</v>
      </c>
      <c r="I35" s="82">
        <f t="shared" si="11"/>
        <v>0</v>
      </c>
      <c r="J35" s="82">
        <f t="shared" si="11"/>
        <v>0</v>
      </c>
      <c r="K35" s="82">
        <f t="shared" si="11"/>
        <v>4202254</v>
      </c>
      <c r="L35" s="82">
        <f t="shared" si="11"/>
        <v>4202254</v>
      </c>
      <c r="M35" s="82">
        <f t="shared" si="11"/>
        <v>264643129.9</v>
      </c>
      <c r="N35" s="82">
        <f t="shared" si="11"/>
        <v>264643129.90000004</v>
      </c>
    </row>
    <row r="36" spans="1:14" ht="7.5" customHeight="1">
      <c r="A36" s="415" t="s">
        <v>542</v>
      </c>
      <c r="B36" s="415"/>
      <c r="C36" s="415"/>
      <c r="D36" s="415"/>
      <c r="E36" s="415"/>
      <c r="F36" s="415"/>
      <c r="G36" s="415"/>
      <c r="H36" s="415"/>
      <c r="I36" s="415"/>
      <c r="J36" s="415"/>
      <c r="K36" s="415"/>
      <c r="L36" s="415"/>
      <c r="M36" s="415"/>
      <c r="N36" s="415"/>
    </row>
    <row r="37" spans="1:14" ht="7.5" customHeight="1">
      <c r="A37" s="416" t="s">
        <v>543</v>
      </c>
      <c r="B37" s="416"/>
      <c r="C37" s="416"/>
      <c r="D37" s="416"/>
      <c r="E37" s="416"/>
      <c r="F37" s="416"/>
      <c r="G37" s="416"/>
      <c r="H37" s="416"/>
      <c r="I37" s="416"/>
      <c r="J37" s="416"/>
      <c r="K37" s="416"/>
      <c r="L37" s="416"/>
      <c r="M37" s="416"/>
      <c r="N37" s="416"/>
    </row>
    <row r="38" spans="1:14" ht="7.5" customHeight="1">
      <c r="A38" s="416" t="s">
        <v>544</v>
      </c>
      <c r="B38" s="416"/>
      <c r="C38" s="416"/>
      <c r="D38" s="416"/>
      <c r="E38" s="416"/>
      <c r="F38" s="416"/>
      <c r="G38" s="416"/>
      <c r="H38" s="416"/>
      <c r="I38" s="416"/>
      <c r="J38" s="416"/>
      <c r="K38" s="416"/>
      <c r="L38" s="416"/>
      <c r="M38" s="416"/>
      <c r="N38" s="416"/>
    </row>
    <row r="39" spans="1:12" ht="7.5" customHeight="1">
      <c r="A39" s="416"/>
      <c r="B39" s="416"/>
      <c r="C39" s="416"/>
      <c r="D39" s="416"/>
      <c r="E39" s="416"/>
      <c r="F39" s="416"/>
      <c r="G39" s="416"/>
      <c r="H39" s="416"/>
      <c r="I39" s="416"/>
      <c r="J39" s="416"/>
      <c r="K39" s="416"/>
      <c r="L39" s="416"/>
    </row>
  </sheetData>
  <sheetProtection/>
  <mergeCells count="38">
    <mergeCell ref="E8:F8"/>
    <mergeCell ref="A35:B35"/>
    <mergeCell ref="A31:B31"/>
    <mergeCell ref="A1:M1"/>
    <mergeCell ref="A2:M2"/>
    <mergeCell ref="C4:D4"/>
    <mergeCell ref="C5:D5"/>
    <mergeCell ref="C6:D6"/>
    <mergeCell ref="C7:D7"/>
    <mergeCell ref="C8:D8"/>
    <mergeCell ref="G4:H4"/>
    <mergeCell ref="G5:H5"/>
    <mergeCell ref="G6:H6"/>
    <mergeCell ref="G7:H7"/>
    <mergeCell ref="E5:F5"/>
    <mergeCell ref="E6:F6"/>
    <mergeCell ref="E7:F7"/>
    <mergeCell ref="E4:F4"/>
    <mergeCell ref="K4:L4"/>
    <mergeCell ref="K5:L5"/>
    <mergeCell ref="K6:L6"/>
    <mergeCell ref="K7:L7"/>
    <mergeCell ref="G8:H8"/>
    <mergeCell ref="I4:J4"/>
    <mergeCell ref="I5:J5"/>
    <mergeCell ref="I6:J6"/>
    <mergeCell ref="I7:J7"/>
    <mergeCell ref="I8:J8"/>
    <mergeCell ref="A36:N36"/>
    <mergeCell ref="A37:N37"/>
    <mergeCell ref="A38:N38"/>
    <mergeCell ref="A39:L39"/>
    <mergeCell ref="K8:L8"/>
    <mergeCell ref="M4:N4"/>
    <mergeCell ref="M5:N5"/>
    <mergeCell ref="M6:N6"/>
    <mergeCell ref="M7:N7"/>
    <mergeCell ref="M8:N8"/>
  </mergeCells>
  <printOptions horizontalCentered="1"/>
  <pageMargins left="0.39370078740157477" right="0.39370078740157477" top="0.39370078740157477" bottom="0.39370078740157477" header="0.19685039370078738" footer="0.19685039370078738"/>
  <pageSetup horizontalDpi="300" verticalDpi="300" orientation="landscape" paperSize="9" scale="90" r:id="rId1"/>
</worksheet>
</file>

<file path=xl/worksheets/sheet32.xml><?xml version="1.0" encoding="utf-8"?>
<worksheet xmlns="http://schemas.openxmlformats.org/spreadsheetml/2006/main" xmlns:r="http://schemas.openxmlformats.org/officeDocument/2006/relationships">
  <dimension ref="A1:O60"/>
  <sheetViews>
    <sheetView showGridLines="0" zoomScalePageLayoutView="0" workbookViewId="0" topLeftCell="A1">
      <selection activeCell="A60" sqref="A60:F60"/>
    </sheetView>
  </sheetViews>
  <sheetFormatPr defaultColWidth="11.421875" defaultRowHeight="12.75"/>
  <cols>
    <col min="1" max="1" width="6.7109375" style="33" customWidth="1"/>
    <col min="2" max="2" width="30.7109375" style="33" customWidth="1"/>
    <col min="3" max="16" width="12.7109375" style="12" customWidth="1"/>
    <col min="17" max="16384" width="11.421875" style="12" customWidth="1"/>
  </cols>
  <sheetData>
    <row r="1" spans="1:15" s="48" customFormat="1" ht="11.25">
      <c r="A1" s="56"/>
      <c r="B1" s="57"/>
      <c r="C1" s="426" t="s">
        <v>258</v>
      </c>
      <c r="D1" s="426"/>
      <c r="E1" s="426"/>
      <c r="F1" s="426"/>
      <c r="G1" s="427"/>
      <c r="H1" s="56" t="s">
        <v>259</v>
      </c>
      <c r="I1" s="426" t="s">
        <v>258</v>
      </c>
      <c r="J1" s="426"/>
      <c r="K1" s="426"/>
      <c r="L1" s="426"/>
      <c r="M1" s="426"/>
      <c r="N1" s="427"/>
      <c r="O1" s="58" t="s">
        <v>259</v>
      </c>
    </row>
    <row r="2" spans="1:15" s="48" customFormat="1" ht="11.25">
      <c r="A2" s="59"/>
      <c r="B2" s="60"/>
      <c r="C2" s="428" t="s">
        <v>326</v>
      </c>
      <c r="D2" s="428"/>
      <c r="E2" s="428"/>
      <c r="F2" s="428"/>
      <c r="G2" s="429"/>
      <c r="H2" s="59" t="s">
        <v>452</v>
      </c>
      <c r="I2" s="428" t="s">
        <v>326</v>
      </c>
      <c r="J2" s="428"/>
      <c r="K2" s="428"/>
      <c r="L2" s="428"/>
      <c r="M2" s="428"/>
      <c r="N2" s="429"/>
      <c r="O2" s="61" t="s">
        <v>452</v>
      </c>
    </row>
    <row r="3" spans="1:15" s="48" customFormat="1" ht="11.25">
      <c r="A3" s="62"/>
      <c r="B3" s="63"/>
      <c r="C3" s="430" t="s">
        <v>328</v>
      </c>
      <c r="D3" s="430"/>
      <c r="E3" s="430"/>
      <c r="F3" s="430"/>
      <c r="G3" s="431"/>
      <c r="H3" s="62"/>
      <c r="I3" s="430" t="s">
        <v>328</v>
      </c>
      <c r="J3" s="430"/>
      <c r="K3" s="430"/>
      <c r="L3" s="430"/>
      <c r="M3" s="430"/>
      <c r="N3" s="431"/>
      <c r="O3" s="64"/>
    </row>
    <row r="4" spans="1:15" s="48" customFormat="1" ht="11.25">
      <c r="A4" s="432"/>
      <c r="B4" s="432"/>
      <c r="C4" s="432"/>
      <c r="D4" s="432"/>
      <c r="E4" s="432"/>
      <c r="F4" s="432"/>
      <c r="G4" s="432"/>
      <c r="H4" s="432"/>
      <c r="I4" s="432"/>
      <c r="J4" s="432"/>
      <c r="K4" s="432"/>
      <c r="L4" s="432"/>
      <c r="M4" s="432"/>
      <c r="N4" s="432"/>
      <c r="O4" s="432"/>
    </row>
    <row r="5" spans="1:15" s="48" customFormat="1" ht="11.25">
      <c r="A5" s="432" t="s">
        <v>453</v>
      </c>
      <c r="B5" s="432"/>
      <c r="C5" s="432"/>
      <c r="D5" s="432"/>
      <c r="E5" s="432"/>
      <c r="F5" s="432"/>
      <c r="G5" s="432"/>
      <c r="H5" s="432"/>
      <c r="I5" s="432" t="s">
        <v>453</v>
      </c>
      <c r="J5" s="432"/>
      <c r="K5" s="432"/>
      <c r="L5" s="432"/>
      <c r="M5" s="432"/>
      <c r="N5" s="432"/>
      <c r="O5" s="432"/>
    </row>
    <row r="6" spans="3:14" s="45" customFormat="1" ht="11.25">
      <c r="C6" s="434" t="s">
        <v>330</v>
      </c>
      <c r="D6" s="434"/>
      <c r="E6" s="69">
        <v>0</v>
      </c>
      <c r="F6" s="70" t="s">
        <v>331</v>
      </c>
      <c r="G6" s="69">
        <v>33517476</v>
      </c>
      <c r="J6" s="434" t="s">
        <v>330</v>
      </c>
      <c r="K6" s="434"/>
      <c r="L6" s="69">
        <v>0</v>
      </c>
      <c r="M6" s="70" t="s">
        <v>331</v>
      </c>
      <c r="N6" s="69">
        <v>33517476</v>
      </c>
    </row>
    <row r="7" spans="3:14" s="50" customFormat="1" ht="9">
      <c r="C7" s="425"/>
      <c r="D7" s="425"/>
      <c r="E7" s="425"/>
      <c r="F7" s="425"/>
      <c r="G7" s="425"/>
      <c r="H7" s="425"/>
      <c r="J7" s="425"/>
      <c r="K7" s="425"/>
      <c r="L7" s="425"/>
      <c r="M7" s="425"/>
      <c r="N7" s="425"/>
    </row>
    <row r="8" spans="1:15" s="50" customFormat="1" ht="9">
      <c r="A8" s="49" t="s">
        <v>239</v>
      </c>
      <c r="B8" s="49"/>
      <c r="C8" s="421">
        <v>2</v>
      </c>
      <c r="D8" s="421"/>
      <c r="E8" s="421"/>
      <c r="F8" s="421"/>
      <c r="G8" s="421"/>
      <c r="H8" s="421"/>
      <c r="I8" s="49">
        <v>3</v>
      </c>
      <c r="J8" s="421">
        <v>4</v>
      </c>
      <c r="K8" s="421"/>
      <c r="L8" s="421"/>
      <c r="M8" s="421"/>
      <c r="N8" s="421"/>
      <c r="O8" s="49" t="s">
        <v>332</v>
      </c>
    </row>
    <row r="9" spans="1:15" s="50" customFormat="1" ht="36">
      <c r="A9" s="68" t="s">
        <v>454</v>
      </c>
      <c r="B9" s="68" t="s">
        <v>273</v>
      </c>
      <c r="C9" s="422" t="s">
        <v>455</v>
      </c>
      <c r="D9" s="422"/>
      <c r="E9" s="422"/>
      <c r="F9" s="422"/>
      <c r="G9" s="422"/>
      <c r="H9" s="422"/>
      <c r="I9" s="68" t="s">
        <v>368</v>
      </c>
      <c r="J9" s="422" t="s">
        <v>456</v>
      </c>
      <c r="K9" s="422"/>
      <c r="L9" s="422"/>
      <c r="M9" s="422"/>
      <c r="N9" s="422"/>
      <c r="O9" s="68" t="s">
        <v>340</v>
      </c>
    </row>
    <row r="10" spans="1:15" s="50" customFormat="1" ht="9">
      <c r="A10" s="68"/>
      <c r="B10" s="68"/>
      <c r="C10" s="421">
        <v>20</v>
      </c>
      <c r="D10" s="421"/>
      <c r="E10" s="68">
        <v>21</v>
      </c>
      <c r="F10" s="68">
        <v>22</v>
      </c>
      <c r="G10" s="68">
        <v>23</v>
      </c>
      <c r="H10" s="68">
        <v>28</v>
      </c>
      <c r="I10" s="68"/>
      <c r="J10" s="68">
        <v>41</v>
      </c>
      <c r="K10" s="68">
        <v>42</v>
      </c>
      <c r="L10" s="68">
        <v>43</v>
      </c>
      <c r="M10" s="68">
        <v>44</v>
      </c>
      <c r="N10" s="68">
        <v>48</v>
      </c>
      <c r="O10" s="68"/>
    </row>
    <row r="11" spans="1:15" s="50" customFormat="1" ht="63">
      <c r="A11" s="68"/>
      <c r="B11" s="68"/>
      <c r="C11" s="422" t="s">
        <v>457</v>
      </c>
      <c r="D11" s="422"/>
      <c r="E11" s="68" t="s">
        <v>458</v>
      </c>
      <c r="F11" s="68" t="s">
        <v>459</v>
      </c>
      <c r="G11" s="68" t="s">
        <v>460</v>
      </c>
      <c r="H11" s="68" t="s">
        <v>461</v>
      </c>
      <c r="I11" s="68"/>
      <c r="J11" s="68" t="s">
        <v>462</v>
      </c>
      <c r="K11" s="68" t="s">
        <v>463</v>
      </c>
      <c r="L11" s="68" t="s">
        <v>464</v>
      </c>
      <c r="M11" s="68" t="s">
        <v>465</v>
      </c>
      <c r="N11" s="68" t="s">
        <v>466</v>
      </c>
      <c r="O11" s="68"/>
    </row>
    <row r="12" spans="1:15" s="50" customFormat="1" ht="9">
      <c r="A12" s="68"/>
      <c r="B12" s="68"/>
      <c r="C12" s="68">
        <v>201</v>
      </c>
      <c r="D12" s="68">
        <v>202</v>
      </c>
      <c r="E12" s="68"/>
      <c r="F12" s="68"/>
      <c r="G12" s="68"/>
      <c r="H12" s="68"/>
      <c r="I12" s="68"/>
      <c r="J12" s="68"/>
      <c r="K12" s="68"/>
      <c r="L12" s="68"/>
      <c r="M12" s="68"/>
      <c r="N12" s="68"/>
      <c r="O12" s="68"/>
    </row>
    <row r="13" spans="1:15" s="50" customFormat="1" ht="27">
      <c r="A13" s="51"/>
      <c r="B13" s="51"/>
      <c r="C13" s="51" t="s">
        <v>467</v>
      </c>
      <c r="D13" s="51" t="s">
        <v>468</v>
      </c>
      <c r="E13" s="51"/>
      <c r="F13" s="51"/>
      <c r="G13" s="51"/>
      <c r="H13" s="51"/>
      <c r="I13" s="51"/>
      <c r="J13" s="51"/>
      <c r="K13" s="51"/>
      <c r="L13" s="51"/>
      <c r="M13" s="51"/>
      <c r="N13" s="51"/>
      <c r="O13" s="51"/>
    </row>
    <row r="14" spans="1:15" ht="11.25">
      <c r="A14" s="423" t="s">
        <v>341</v>
      </c>
      <c r="B14" s="423"/>
      <c r="C14" s="424"/>
      <c r="D14" s="424"/>
      <c r="E14" s="424"/>
      <c r="F14" s="424"/>
      <c r="G14" s="424"/>
      <c r="H14" s="424"/>
      <c r="I14" s="424"/>
      <c r="J14" s="424"/>
      <c r="K14" s="424"/>
      <c r="L14" s="424"/>
      <c r="M14" s="424"/>
      <c r="N14" s="424"/>
      <c r="O14" s="424"/>
    </row>
    <row r="15" spans="1:15" ht="11.25">
      <c r="A15" s="345" t="s">
        <v>342</v>
      </c>
      <c r="B15" s="345"/>
      <c r="C15" s="19">
        <v>28843750</v>
      </c>
      <c r="D15" s="19">
        <v>9557200</v>
      </c>
      <c r="E15" s="19">
        <v>2369000</v>
      </c>
      <c r="F15" s="19">
        <v>710500</v>
      </c>
      <c r="G15" s="19">
        <v>526000</v>
      </c>
      <c r="H15" s="19">
        <v>131000</v>
      </c>
      <c r="I15" s="19">
        <v>0</v>
      </c>
      <c r="J15" s="19">
        <v>325749</v>
      </c>
      <c r="K15" s="19">
        <v>0</v>
      </c>
      <c r="L15" s="19">
        <v>5400000</v>
      </c>
      <c r="M15" s="19">
        <v>0</v>
      </c>
      <c r="N15" s="19">
        <v>741000</v>
      </c>
      <c r="O15" s="19">
        <f>SUM(C15:N15)</f>
        <v>48604199</v>
      </c>
    </row>
    <row r="16" spans="1:15" ht="11.25">
      <c r="A16" s="345" t="s">
        <v>343</v>
      </c>
      <c r="B16" s="345"/>
      <c r="C16" s="19">
        <v>0</v>
      </c>
      <c r="D16" s="19">
        <v>0</v>
      </c>
      <c r="E16" s="19">
        <v>0</v>
      </c>
      <c r="F16" s="19">
        <v>0</v>
      </c>
      <c r="G16" s="19">
        <v>0</v>
      </c>
      <c r="H16" s="19">
        <v>0</v>
      </c>
      <c r="I16" s="19">
        <v>0</v>
      </c>
      <c r="J16" s="19">
        <v>0</v>
      </c>
      <c r="K16" s="19">
        <v>0</v>
      </c>
      <c r="L16" s="19">
        <v>0</v>
      </c>
      <c r="M16" s="19">
        <v>0</v>
      </c>
      <c r="N16" s="19">
        <v>0</v>
      </c>
      <c r="O16" s="19">
        <f>SUM(C16:N16)</f>
        <v>0</v>
      </c>
    </row>
    <row r="17" spans="1:15" ht="11.25">
      <c r="A17" s="345" t="s">
        <v>344</v>
      </c>
      <c r="B17" s="345"/>
      <c r="C17" s="19">
        <v>3181</v>
      </c>
      <c r="D17" s="19">
        <v>0</v>
      </c>
      <c r="E17" s="19">
        <v>0</v>
      </c>
      <c r="F17" s="19">
        <v>0</v>
      </c>
      <c r="G17" s="19">
        <v>0</v>
      </c>
      <c r="H17" s="19">
        <v>0</v>
      </c>
      <c r="I17" s="19">
        <v>0</v>
      </c>
      <c r="J17" s="19">
        <v>4402254</v>
      </c>
      <c r="K17" s="19">
        <v>0</v>
      </c>
      <c r="L17" s="19">
        <v>0</v>
      </c>
      <c r="M17" s="19">
        <v>0</v>
      </c>
      <c r="N17" s="19">
        <v>0</v>
      </c>
      <c r="O17" s="19">
        <f>SUM(C17:N17)</f>
        <v>4405435</v>
      </c>
    </row>
    <row r="18" spans="1:15" ht="11.25">
      <c r="A18" s="433" t="s">
        <v>345</v>
      </c>
      <c r="B18" s="433"/>
      <c r="C18" s="53">
        <v>0</v>
      </c>
      <c r="D18" s="53">
        <v>0</v>
      </c>
      <c r="E18" s="53">
        <v>0</v>
      </c>
      <c r="F18" s="53">
        <v>0</v>
      </c>
      <c r="G18" s="53">
        <v>0</v>
      </c>
      <c r="H18" s="53">
        <v>0</v>
      </c>
      <c r="I18" s="53">
        <v>0</v>
      </c>
      <c r="J18" s="53">
        <v>4402254</v>
      </c>
      <c r="K18" s="53">
        <v>0</v>
      </c>
      <c r="L18" s="53">
        <v>0</v>
      </c>
      <c r="M18" s="53">
        <v>0</v>
      </c>
      <c r="N18" s="53">
        <v>0</v>
      </c>
      <c r="O18" s="53">
        <f>SUM(C18:N18)</f>
        <v>4402254</v>
      </c>
    </row>
    <row r="19" spans="1:15" ht="11.25">
      <c r="A19" s="433" t="s">
        <v>346</v>
      </c>
      <c r="B19" s="433"/>
      <c r="C19" s="53">
        <v>3181</v>
      </c>
      <c r="D19" s="53">
        <v>0</v>
      </c>
      <c r="E19" s="53">
        <v>0</v>
      </c>
      <c r="F19" s="53">
        <v>0</v>
      </c>
      <c r="G19" s="53">
        <v>0</v>
      </c>
      <c r="H19" s="53">
        <v>0</v>
      </c>
      <c r="I19" s="53">
        <v>0</v>
      </c>
      <c r="J19" s="53">
        <v>0</v>
      </c>
      <c r="K19" s="53">
        <v>0</v>
      </c>
      <c r="L19" s="53">
        <v>0</v>
      </c>
      <c r="M19" s="53">
        <v>0</v>
      </c>
      <c r="N19" s="53">
        <v>0</v>
      </c>
      <c r="O19" s="53">
        <f>SUM(C19:N19)</f>
        <v>3181</v>
      </c>
    </row>
    <row r="20" spans="1:15" ht="11.25">
      <c r="A20" s="423" t="s">
        <v>347</v>
      </c>
      <c r="B20" s="423"/>
      <c r="C20" s="424"/>
      <c r="D20" s="424"/>
      <c r="E20" s="424"/>
      <c r="F20" s="424"/>
      <c r="G20" s="424"/>
      <c r="H20" s="424"/>
      <c r="I20" s="424"/>
      <c r="J20" s="424"/>
      <c r="K20" s="424"/>
      <c r="L20" s="424"/>
      <c r="M20" s="424"/>
      <c r="N20" s="424"/>
      <c r="O20" s="424"/>
    </row>
    <row r="21" spans="1:15" ht="11.25">
      <c r="A21" s="345" t="s">
        <v>342</v>
      </c>
      <c r="B21" s="345"/>
      <c r="C21" s="19">
        <v>0</v>
      </c>
      <c r="D21" s="19">
        <v>121700</v>
      </c>
      <c r="E21" s="19">
        <v>0</v>
      </c>
      <c r="F21" s="19">
        <v>0</v>
      </c>
      <c r="G21" s="19">
        <v>0</v>
      </c>
      <c r="H21" s="19">
        <v>0</v>
      </c>
      <c r="I21" s="19">
        <v>0</v>
      </c>
      <c r="J21" s="19">
        <v>0</v>
      </c>
      <c r="K21" s="19">
        <v>0</v>
      </c>
      <c r="L21" s="19">
        <v>21613298</v>
      </c>
      <c r="M21" s="19">
        <v>0</v>
      </c>
      <c r="N21" s="19">
        <v>0</v>
      </c>
      <c r="O21" s="19">
        <f>SUM(C21:N21)</f>
        <v>21734998</v>
      </c>
    </row>
    <row r="22" spans="1:15" ht="11.25">
      <c r="A22" s="345" t="s">
        <v>343</v>
      </c>
      <c r="B22" s="345"/>
      <c r="C22" s="19">
        <v>0</v>
      </c>
      <c r="D22" s="19">
        <v>0</v>
      </c>
      <c r="E22" s="19">
        <v>0</v>
      </c>
      <c r="F22" s="19">
        <v>0</v>
      </c>
      <c r="G22" s="19">
        <v>0</v>
      </c>
      <c r="H22" s="19">
        <v>0</v>
      </c>
      <c r="I22" s="19">
        <v>0</v>
      </c>
      <c r="J22" s="19">
        <v>0</v>
      </c>
      <c r="K22" s="19">
        <v>0</v>
      </c>
      <c r="L22" s="19">
        <v>0</v>
      </c>
      <c r="M22" s="19">
        <v>0</v>
      </c>
      <c r="N22" s="19">
        <v>0</v>
      </c>
      <c r="O22" s="19">
        <f>SUM(C22:N22)</f>
        <v>0</v>
      </c>
    </row>
    <row r="23" spans="1:15" ht="11.25">
      <c r="A23" s="345" t="s">
        <v>344</v>
      </c>
      <c r="B23" s="345"/>
      <c r="C23" s="19">
        <v>0</v>
      </c>
      <c r="D23" s="19">
        <v>0</v>
      </c>
      <c r="E23" s="19">
        <v>0</v>
      </c>
      <c r="F23" s="19">
        <v>0</v>
      </c>
      <c r="G23" s="19">
        <v>0</v>
      </c>
      <c r="H23" s="19">
        <v>0</v>
      </c>
      <c r="I23" s="19">
        <v>0</v>
      </c>
      <c r="J23" s="19">
        <v>4402254</v>
      </c>
      <c r="K23" s="19">
        <v>0</v>
      </c>
      <c r="L23" s="19">
        <v>0</v>
      </c>
      <c r="M23" s="19">
        <v>0</v>
      </c>
      <c r="N23" s="19">
        <v>0</v>
      </c>
      <c r="O23" s="19">
        <f>SUM(C23:N23)</f>
        <v>4402254</v>
      </c>
    </row>
    <row r="24" spans="1:15" ht="11.25">
      <c r="A24" s="347"/>
      <c r="B24" s="347"/>
      <c r="C24" s="435"/>
      <c r="D24" s="435"/>
      <c r="E24" s="435"/>
      <c r="F24" s="435"/>
      <c r="G24" s="435"/>
      <c r="H24" s="435"/>
      <c r="I24" s="435"/>
      <c r="J24" s="435"/>
      <c r="K24" s="435"/>
      <c r="L24" s="435"/>
      <c r="M24" s="435"/>
      <c r="N24" s="435"/>
      <c r="O24" s="435"/>
    </row>
    <row r="25" spans="1:15" ht="11.25">
      <c r="A25" s="423" t="s">
        <v>349</v>
      </c>
      <c r="B25" s="423"/>
      <c r="C25" s="424"/>
      <c r="D25" s="424"/>
      <c r="E25" s="424"/>
      <c r="F25" s="424"/>
      <c r="G25" s="424"/>
      <c r="H25" s="424"/>
      <c r="I25" s="424"/>
      <c r="J25" s="424"/>
      <c r="K25" s="424"/>
      <c r="L25" s="424"/>
      <c r="M25" s="424"/>
      <c r="N25" s="424"/>
      <c r="O25" s="424"/>
    </row>
    <row r="26" spans="1:15" ht="11.25">
      <c r="A26" s="345" t="s">
        <v>228</v>
      </c>
      <c r="B26" s="345"/>
      <c r="C26" s="19">
        <v>3181</v>
      </c>
      <c r="D26" s="19">
        <v>0</v>
      </c>
      <c r="E26" s="19">
        <v>0</v>
      </c>
      <c r="F26" s="19">
        <v>0</v>
      </c>
      <c r="G26" s="19">
        <v>0</v>
      </c>
      <c r="H26" s="19">
        <v>0</v>
      </c>
      <c r="I26" s="19">
        <v>0</v>
      </c>
      <c r="J26" s="19">
        <v>4402254</v>
      </c>
      <c r="K26" s="19">
        <v>0</v>
      </c>
      <c r="L26" s="19">
        <v>0</v>
      </c>
      <c r="M26" s="19">
        <v>0</v>
      </c>
      <c r="N26" s="19">
        <v>0</v>
      </c>
      <c r="O26" s="19">
        <f aca="true" t="shared" si="0" ref="O26:O57">SUM(C26:N26)</f>
        <v>4405435</v>
      </c>
    </row>
    <row r="27" spans="1:15" ht="18">
      <c r="A27" s="71">
        <v>602</v>
      </c>
      <c r="B27" s="54" t="s">
        <v>402</v>
      </c>
      <c r="C27" s="55">
        <v>0</v>
      </c>
      <c r="D27" s="55">
        <v>0</v>
      </c>
      <c r="E27" s="55">
        <v>0</v>
      </c>
      <c r="F27" s="55">
        <v>0</v>
      </c>
      <c r="G27" s="55">
        <v>0</v>
      </c>
      <c r="H27" s="55">
        <v>0</v>
      </c>
      <c r="I27" s="55">
        <v>0</v>
      </c>
      <c r="J27" s="55">
        <v>0</v>
      </c>
      <c r="K27" s="55">
        <v>0</v>
      </c>
      <c r="L27" s="55">
        <v>0</v>
      </c>
      <c r="M27" s="55">
        <v>0</v>
      </c>
      <c r="N27" s="55">
        <v>0</v>
      </c>
      <c r="O27" s="55">
        <f t="shared" si="0"/>
        <v>0</v>
      </c>
    </row>
    <row r="28" spans="1:15" ht="18">
      <c r="A28" s="71">
        <v>604</v>
      </c>
      <c r="B28" s="54" t="s">
        <v>350</v>
      </c>
      <c r="C28" s="55">
        <v>0</v>
      </c>
      <c r="D28" s="55">
        <v>0</v>
      </c>
      <c r="E28" s="55">
        <v>0</v>
      </c>
      <c r="F28" s="55">
        <v>0</v>
      </c>
      <c r="G28" s="55">
        <v>0</v>
      </c>
      <c r="H28" s="55">
        <v>0</v>
      </c>
      <c r="I28" s="55">
        <v>0</v>
      </c>
      <c r="J28" s="55">
        <v>0</v>
      </c>
      <c r="K28" s="55">
        <v>0</v>
      </c>
      <c r="L28" s="55">
        <v>0</v>
      </c>
      <c r="M28" s="55">
        <v>0</v>
      </c>
      <c r="N28" s="55">
        <v>0</v>
      </c>
      <c r="O28" s="55">
        <f t="shared" si="0"/>
        <v>0</v>
      </c>
    </row>
    <row r="29" spans="1:15" ht="18">
      <c r="A29" s="71">
        <v>606</v>
      </c>
      <c r="B29" s="54" t="s">
        <v>386</v>
      </c>
      <c r="C29" s="55">
        <v>0</v>
      </c>
      <c r="D29" s="55">
        <v>0</v>
      </c>
      <c r="E29" s="55">
        <v>0</v>
      </c>
      <c r="F29" s="55">
        <v>0</v>
      </c>
      <c r="G29" s="55">
        <v>0</v>
      </c>
      <c r="H29" s="55">
        <v>0</v>
      </c>
      <c r="I29" s="55">
        <v>0</v>
      </c>
      <c r="J29" s="55">
        <v>0</v>
      </c>
      <c r="K29" s="55">
        <v>0</v>
      </c>
      <c r="L29" s="55">
        <v>0</v>
      </c>
      <c r="M29" s="55">
        <v>0</v>
      </c>
      <c r="N29" s="55">
        <v>0</v>
      </c>
      <c r="O29" s="55">
        <f t="shared" si="0"/>
        <v>0</v>
      </c>
    </row>
    <row r="30" spans="1:15" ht="11.25">
      <c r="A30" s="71">
        <v>613</v>
      </c>
      <c r="B30" s="54" t="s">
        <v>387</v>
      </c>
      <c r="C30" s="55">
        <v>0</v>
      </c>
      <c r="D30" s="55">
        <v>0</v>
      </c>
      <c r="E30" s="55">
        <v>0</v>
      </c>
      <c r="F30" s="55">
        <v>0</v>
      </c>
      <c r="G30" s="55">
        <v>0</v>
      </c>
      <c r="H30" s="55">
        <v>0</v>
      </c>
      <c r="I30" s="55">
        <v>0</v>
      </c>
      <c r="J30" s="55">
        <v>0</v>
      </c>
      <c r="K30" s="55">
        <v>0</v>
      </c>
      <c r="L30" s="55">
        <v>0</v>
      </c>
      <c r="M30" s="55">
        <v>0</v>
      </c>
      <c r="N30" s="55">
        <v>0</v>
      </c>
      <c r="O30" s="55">
        <f t="shared" si="0"/>
        <v>0</v>
      </c>
    </row>
    <row r="31" spans="1:15" ht="11.25">
      <c r="A31" s="71">
        <v>614</v>
      </c>
      <c r="B31" s="54" t="s">
        <v>469</v>
      </c>
      <c r="C31" s="55">
        <v>0</v>
      </c>
      <c r="D31" s="55">
        <v>0</v>
      </c>
      <c r="E31" s="55">
        <v>0</v>
      </c>
      <c r="F31" s="55">
        <v>0</v>
      </c>
      <c r="G31" s="55">
        <v>0</v>
      </c>
      <c r="H31" s="55">
        <v>0</v>
      </c>
      <c r="I31" s="55">
        <v>0</v>
      </c>
      <c r="J31" s="55">
        <v>0</v>
      </c>
      <c r="K31" s="55">
        <v>0</v>
      </c>
      <c r="L31" s="55">
        <v>0</v>
      </c>
      <c r="M31" s="55">
        <v>0</v>
      </c>
      <c r="N31" s="55">
        <v>0</v>
      </c>
      <c r="O31" s="55">
        <f t="shared" si="0"/>
        <v>0</v>
      </c>
    </row>
    <row r="32" spans="1:15" ht="11.25">
      <c r="A32" s="71">
        <v>615</v>
      </c>
      <c r="B32" s="54" t="s">
        <v>388</v>
      </c>
      <c r="C32" s="55">
        <v>0</v>
      </c>
      <c r="D32" s="55">
        <v>0</v>
      </c>
      <c r="E32" s="55">
        <v>0</v>
      </c>
      <c r="F32" s="55">
        <v>0</v>
      </c>
      <c r="G32" s="55">
        <v>0</v>
      </c>
      <c r="H32" s="55">
        <v>0</v>
      </c>
      <c r="I32" s="55">
        <v>0</v>
      </c>
      <c r="J32" s="55">
        <v>0</v>
      </c>
      <c r="K32" s="55">
        <v>0</v>
      </c>
      <c r="L32" s="55">
        <v>0</v>
      </c>
      <c r="M32" s="55">
        <v>0</v>
      </c>
      <c r="N32" s="55">
        <v>0</v>
      </c>
      <c r="O32" s="55">
        <f t="shared" si="0"/>
        <v>0</v>
      </c>
    </row>
    <row r="33" spans="1:15" ht="11.25">
      <c r="A33" s="71">
        <v>616</v>
      </c>
      <c r="B33" s="54" t="s">
        <v>470</v>
      </c>
      <c r="C33" s="55">
        <v>0</v>
      </c>
      <c r="D33" s="55">
        <v>0</v>
      </c>
      <c r="E33" s="55">
        <v>0</v>
      </c>
      <c r="F33" s="55">
        <v>0</v>
      </c>
      <c r="G33" s="55">
        <v>0</v>
      </c>
      <c r="H33" s="55">
        <v>0</v>
      </c>
      <c r="I33" s="55">
        <v>0</v>
      </c>
      <c r="J33" s="55">
        <v>0</v>
      </c>
      <c r="K33" s="55">
        <v>0</v>
      </c>
      <c r="L33" s="55">
        <v>0</v>
      </c>
      <c r="M33" s="55">
        <v>0</v>
      </c>
      <c r="N33" s="55">
        <v>0</v>
      </c>
      <c r="O33" s="55">
        <f t="shared" si="0"/>
        <v>0</v>
      </c>
    </row>
    <row r="34" spans="1:15" ht="11.25">
      <c r="A34" s="71">
        <v>617</v>
      </c>
      <c r="B34" s="54" t="s">
        <v>352</v>
      </c>
      <c r="C34" s="55">
        <v>0</v>
      </c>
      <c r="D34" s="55">
        <v>0</v>
      </c>
      <c r="E34" s="55">
        <v>0</v>
      </c>
      <c r="F34" s="55">
        <v>0</v>
      </c>
      <c r="G34" s="55">
        <v>0</v>
      </c>
      <c r="H34" s="55">
        <v>0</v>
      </c>
      <c r="I34" s="55">
        <v>0</v>
      </c>
      <c r="J34" s="55">
        <v>0</v>
      </c>
      <c r="K34" s="55">
        <v>0</v>
      </c>
      <c r="L34" s="55">
        <v>0</v>
      </c>
      <c r="M34" s="55">
        <v>0</v>
      </c>
      <c r="N34" s="55">
        <v>0</v>
      </c>
      <c r="O34" s="55">
        <f t="shared" si="0"/>
        <v>0</v>
      </c>
    </row>
    <row r="35" spans="1:15" ht="11.25">
      <c r="A35" s="71">
        <v>618</v>
      </c>
      <c r="B35" s="54" t="s">
        <v>354</v>
      </c>
      <c r="C35" s="55">
        <v>0</v>
      </c>
      <c r="D35" s="55">
        <v>0</v>
      </c>
      <c r="E35" s="55">
        <v>0</v>
      </c>
      <c r="F35" s="55">
        <v>0</v>
      </c>
      <c r="G35" s="55">
        <v>0</v>
      </c>
      <c r="H35" s="55">
        <v>0</v>
      </c>
      <c r="I35" s="55">
        <v>0</v>
      </c>
      <c r="J35" s="55">
        <v>0</v>
      </c>
      <c r="K35" s="55">
        <v>0</v>
      </c>
      <c r="L35" s="55">
        <v>0</v>
      </c>
      <c r="M35" s="55">
        <v>0</v>
      </c>
      <c r="N35" s="55">
        <v>0</v>
      </c>
      <c r="O35" s="55">
        <f t="shared" si="0"/>
        <v>0</v>
      </c>
    </row>
    <row r="36" spans="1:15" ht="18">
      <c r="A36" s="71">
        <v>622</v>
      </c>
      <c r="B36" s="54" t="s">
        <v>414</v>
      </c>
      <c r="C36" s="55">
        <v>0</v>
      </c>
      <c r="D36" s="55">
        <v>0</v>
      </c>
      <c r="E36" s="55">
        <v>0</v>
      </c>
      <c r="F36" s="55">
        <v>0</v>
      </c>
      <c r="G36" s="55">
        <v>0</v>
      </c>
      <c r="H36" s="55">
        <v>0</v>
      </c>
      <c r="I36" s="55">
        <v>0</v>
      </c>
      <c r="J36" s="55">
        <v>0</v>
      </c>
      <c r="K36" s="55">
        <v>0</v>
      </c>
      <c r="L36" s="55">
        <v>0</v>
      </c>
      <c r="M36" s="55">
        <v>0</v>
      </c>
      <c r="N36" s="55">
        <v>0</v>
      </c>
      <c r="O36" s="55">
        <f t="shared" si="0"/>
        <v>0</v>
      </c>
    </row>
    <row r="37" spans="1:15" ht="18">
      <c r="A37" s="71">
        <v>623</v>
      </c>
      <c r="B37" s="54" t="s">
        <v>353</v>
      </c>
      <c r="C37" s="55">
        <v>0</v>
      </c>
      <c r="D37" s="55">
        <v>0</v>
      </c>
      <c r="E37" s="55">
        <v>0</v>
      </c>
      <c r="F37" s="55">
        <v>0</v>
      </c>
      <c r="G37" s="55">
        <v>0</v>
      </c>
      <c r="H37" s="55">
        <v>0</v>
      </c>
      <c r="I37" s="55">
        <v>0</v>
      </c>
      <c r="J37" s="55">
        <v>0</v>
      </c>
      <c r="K37" s="55">
        <v>0</v>
      </c>
      <c r="L37" s="55">
        <v>0</v>
      </c>
      <c r="M37" s="55">
        <v>0</v>
      </c>
      <c r="N37" s="55">
        <v>0</v>
      </c>
      <c r="O37" s="55">
        <f t="shared" si="0"/>
        <v>0</v>
      </c>
    </row>
    <row r="38" spans="1:15" ht="18">
      <c r="A38" s="71">
        <v>624</v>
      </c>
      <c r="B38" s="54" t="s">
        <v>471</v>
      </c>
      <c r="C38" s="55">
        <v>0</v>
      </c>
      <c r="D38" s="55">
        <v>0</v>
      </c>
      <c r="E38" s="55">
        <v>0</v>
      </c>
      <c r="F38" s="55">
        <v>0</v>
      </c>
      <c r="G38" s="55">
        <v>0</v>
      </c>
      <c r="H38" s="55">
        <v>0</v>
      </c>
      <c r="I38" s="55">
        <v>0</v>
      </c>
      <c r="J38" s="55">
        <v>0</v>
      </c>
      <c r="K38" s="55">
        <v>0</v>
      </c>
      <c r="L38" s="55">
        <v>0</v>
      </c>
      <c r="M38" s="55">
        <v>0</v>
      </c>
      <c r="N38" s="55">
        <v>0</v>
      </c>
      <c r="O38" s="55">
        <f t="shared" si="0"/>
        <v>0</v>
      </c>
    </row>
    <row r="39" spans="1:15" ht="11.25">
      <c r="A39" s="71">
        <v>625</v>
      </c>
      <c r="B39" s="54" t="s">
        <v>440</v>
      </c>
      <c r="C39" s="55">
        <v>0</v>
      </c>
      <c r="D39" s="55">
        <v>0</v>
      </c>
      <c r="E39" s="55">
        <v>0</v>
      </c>
      <c r="F39" s="55">
        <v>0</v>
      </c>
      <c r="G39" s="55">
        <v>0</v>
      </c>
      <c r="H39" s="55">
        <v>0</v>
      </c>
      <c r="I39" s="55">
        <v>0</v>
      </c>
      <c r="J39" s="55">
        <v>0</v>
      </c>
      <c r="K39" s="55">
        <v>0</v>
      </c>
      <c r="L39" s="55">
        <v>0</v>
      </c>
      <c r="M39" s="55">
        <v>0</v>
      </c>
      <c r="N39" s="55">
        <v>0</v>
      </c>
      <c r="O39" s="55">
        <f t="shared" si="0"/>
        <v>0</v>
      </c>
    </row>
    <row r="40" spans="1:15" ht="18">
      <c r="A40" s="71">
        <v>626</v>
      </c>
      <c r="B40" s="54" t="s">
        <v>472</v>
      </c>
      <c r="C40" s="55">
        <v>0</v>
      </c>
      <c r="D40" s="55">
        <v>0</v>
      </c>
      <c r="E40" s="55">
        <v>0</v>
      </c>
      <c r="F40" s="55">
        <v>0</v>
      </c>
      <c r="G40" s="55">
        <v>0</v>
      </c>
      <c r="H40" s="55">
        <v>0</v>
      </c>
      <c r="I40" s="55">
        <v>0</v>
      </c>
      <c r="J40" s="55">
        <v>0</v>
      </c>
      <c r="K40" s="55">
        <v>0</v>
      </c>
      <c r="L40" s="55">
        <v>0</v>
      </c>
      <c r="M40" s="55">
        <v>0</v>
      </c>
      <c r="N40" s="55">
        <v>0</v>
      </c>
      <c r="O40" s="55">
        <f t="shared" si="0"/>
        <v>0</v>
      </c>
    </row>
    <row r="41" spans="1:15" ht="11.25">
      <c r="A41" s="71">
        <v>628</v>
      </c>
      <c r="B41" s="54" t="s">
        <v>354</v>
      </c>
      <c r="C41" s="55">
        <v>0</v>
      </c>
      <c r="D41" s="55">
        <v>0</v>
      </c>
      <c r="E41" s="55">
        <v>0</v>
      </c>
      <c r="F41" s="55">
        <v>0</v>
      </c>
      <c r="G41" s="55">
        <v>0</v>
      </c>
      <c r="H41" s="55">
        <v>0</v>
      </c>
      <c r="I41" s="55">
        <v>0</v>
      </c>
      <c r="J41" s="55">
        <v>0</v>
      </c>
      <c r="K41" s="55">
        <v>0</v>
      </c>
      <c r="L41" s="55">
        <v>0</v>
      </c>
      <c r="M41" s="55">
        <v>0</v>
      </c>
      <c r="N41" s="55">
        <v>0</v>
      </c>
      <c r="O41" s="55">
        <f t="shared" si="0"/>
        <v>0</v>
      </c>
    </row>
    <row r="42" spans="1:15" ht="27">
      <c r="A42" s="71">
        <v>633</v>
      </c>
      <c r="B42" s="54" t="s">
        <v>473</v>
      </c>
      <c r="C42" s="55">
        <v>3181</v>
      </c>
      <c r="D42" s="55">
        <v>0</v>
      </c>
      <c r="E42" s="55">
        <v>0</v>
      </c>
      <c r="F42" s="55">
        <v>0</v>
      </c>
      <c r="G42" s="55">
        <v>0</v>
      </c>
      <c r="H42" s="55">
        <v>0</v>
      </c>
      <c r="I42" s="55">
        <v>0</v>
      </c>
      <c r="J42" s="55">
        <v>0</v>
      </c>
      <c r="K42" s="55">
        <v>0</v>
      </c>
      <c r="L42" s="55">
        <v>0</v>
      </c>
      <c r="M42" s="55">
        <v>0</v>
      </c>
      <c r="N42" s="55">
        <v>0</v>
      </c>
      <c r="O42" s="55">
        <f t="shared" si="0"/>
        <v>3181</v>
      </c>
    </row>
    <row r="43" spans="1:15" ht="18">
      <c r="A43" s="71">
        <v>635</v>
      </c>
      <c r="B43" s="54" t="s">
        <v>355</v>
      </c>
      <c r="C43" s="55">
        <v>0</v>
      </c>
      <c r="D43" s="55">
        <v>0</v>
      </c>
      <c r="E43" s="55">
        <v>0</v>
      </c>
      <c r="F43" s="55">
        <v>0</v>
      </c>
      <c r="G43" s="55">
        <v>0</v>
      </c>
      <c r="H43" s="55">
        <v>0</v>
      </c>
      <c r="I43" s="55">
        <v>0</v>
      </c>
      <c r="J43" s="55">
        <v>0</v>
      </c>
      <c r="K43" s="55">
        <v>0</v>
      </c>
      <c r="L43" s="55">
        <v>0</v>
      </c>
      <c r="M43" s="55">
        <v>0</v>
      </c>
      <c r="N43" s="55">
        <v>0</v>
      </c>
      <c r="O43" s="55">
        <f t="shared" si="0"/>
        <v>0</v>
      </c>
    </row>
    <row r="44" spans="1:15" ht="11.25">
      <c r="A44" s="71">
        <v>641</v>
      </c>
      <c r="B44" s="54" t="s">
        <v>441</v>
      </c>
      <c r="C44" s="55">
        <v>0</v>
      </c>
      <c r="D44" s="55">
        <v>0</v>
      </c>
      <c r="E44" s="55">
        <v>0</v>
      </c>
      <c r="F44" s="55">
        <v>0</v>
      </c>
      <c r="G44" s="55">
        <v>0</v>
      </c>
      <c r="H44" s="55">
        <v>0</v>
      </c>
      <c r="I44" s="55">
        <v>0</v>
      </c>
      <c r="J44" s="55">
        <v>0</v>
      </c>
      <c r="K44" s="55">
        <v>0</v>
      </c>
      <c r="L44" s="55">
        <v>0</v>
      </c>
      <c r="M44" s="55">
        <v>0</v>
      </c>
      <c r="N44" s="55">
        <v>0</v>
      </c>
      <c r="O44" s="55">
        <f t="shared" si="0"/>
        <v>0</v>
      </c>
    </row>
    <row r="45" spans="1:15" ht="18">
      <c r="A45" s="71">
        <v>645</v>
      </c>
      <c r="B45" s="54" t="s">
        <v>442</v>
      </c>
      <c r="C45" s="55">
        <v>0</v>
      </c>
      <c r="D45" s="55">
        <v>0</v>
      </c>
      <c r="E45" s="55">
        <v>0</v>
      </c>
      <c r="F45" s="55">
        <v>0</v>
      </c>
      <c r="G45" s="55">
        <v>0</v>
      </c>
      <c r="H45" s="55">
        <v>0</v>
      </c>
      <c r="I45" s="55">
        <v>0</v>
      </c>
      <c r="J45" s="55">
        <v>0</v>
      </c>
      <c r="K45" s="55">
        <v>0</v>
      </c>
      <c r="L45" s="55">
        <v>0</v>
      </c>
      <c r="M45" s="55">
        <v>0</v>
      </c>
      <c r="N45" s="55">
        <v>0</v>
      </c>
      <c r="O45" s="55">
        <f t="shared" si="0"/>
        <v>0</v>
      </c>
    </row>
    <row r="46" spans="1:15" ht="11.25">
      <c r="A46" s="71">
        <v>647</v>
      </c>
      <c r="B46" s="54" t="s">
        <v>443</v>
      </c>
      <c r="C46" s="55">
        <v>0</v>
      </c>
      <c r="D46" s="55">
        <v>0</v>
      </c>
      <c r="E46" s="55">
        <v>0</v>
      </c>
      <c r="F46" s="55">
        <v>0</v>
      </c>
      <c r="G46" s="55">
        <v>0</v>
      </c>
      <c r="H46" s="55">
        <v>0</v>
      </c>
      <c r="I46" s="55">
        <v>0</v>
      </c>
      <c r="J46" s="55">
        <v>0</v>
      </c>
      <c r="K46" s="55">
        <v>0</v>
      </c>
      <c r="L46" s="55">
        <v>0</v>
      </c>
      <c r="M46" s="55">
        <v>0</v>
      </c>
      <c r="N46" s="55">
        <v>0</v>
      </c>
      <c r="O46" s="55">
        <f t="shared" si="0"/>
        <v>0</v>
      </c>
    </row>
    <row r="47" spans="1:15" ht="11.25">
      <c r="A47" s="71">
        <v>648</v>
      </c>
      <c r="B47" s="54" t="s">
        <v>474</v>
      </c>
      <c r="C47" s="55">
        <v>0</v>
      </c>
      <c r="D47" s="55">
        <v>0</v>
      </c>
      <c r="E47" s="55">
        <v>0</v>
      </c>
      <c r="F47" s="55">
        <v>0</v>
      </c>
      <c r="G47" s="55">
        <v>0</v>
      </c>
      <c r="H47" s="55">
        <v>0</v>
      </c>
      <c r="I47" s="55">
        <v>0</v>
      </c>
      <c r="J47" s="55">
        <v>0</v>
      </c>
      <c r="K47" s="55">
        <v>0</v>
      </c>
      <c r="L47" s="55">
        <v>0</v>
      </c>
      <c r="M47" s="55">
        <v>0</v>
      </c>
      <c r="N47" s="55">
        <v>0</v>
      </c>
      <c r="O47" s="55">
        <f t="shared" si="0"/>
        <v>0</v>
      </c>
    </row>
    <row r="48" spans="1:15" ht="11.25">
      <c r="A48" s="71">
        <v>651</v>
      </c>
      <c r="B48" s="54" t="s">
        <v>356</v>
      </c>
      <c r="C48" s="55">
        <v>0</v>
      </c>
      <c r="D48" s="55">
        <v>0</v>
      </c>
      <c r="E48" s="55">
        <v>0</v>
      </c>
      <c r="F48" s="55">
        <v>0</v>
      </c>
      <c r="G48" s="55">
        <v>0</v>
      </c>
      <c r="H48" s="55">
        <v>0</v>
      </c>
      <c r="I48" s="55">
        <v>0</v>
      </c>
      <c r="J48" s="55">
        <v>0</v>
      </c>
      <c r="K48" s="55">
        <v>0</v>
      </c>
      <c r="L48" s="55">
        <v>0</v>
      </c>
      <c r="M48" s="55">
        <v>0</v>
      </c>
      <c r="N48" s="55">
        <v>0</v>
      </c>
      <c r="O48" s="55">
        <f t="shared" si="0"/>
        <v>0</v>
      </c>
    </row>
    <row r="49" spans="1:15" ht="11.25">
      <c r="A49" s="71">
        <v>652</v>
      </c>
      <c r="B49" s="54" t="s">
        <v>475</v>
      </c>
      <c r="C49" s="55">
        <v>0</v>
      </c>
      <c r="D49" s="55">
        <v>0</v>
      </c>
      <c r="E49" s="55">
        <v>0</v>
      </c>
      <c r="F49" s="55">
        <v>0</v>
      </c>
      <c r="G49" s="55">
        <v>0</v>
      </c>
      <c r="H49" s="55">
        <v>0</v>
      </c>
      <c r="I49" s="55">
        <v>0</v>
      </c>
      <c r="J49" s="55">
        <v>0</v>
      </c>
      <c r="K49" s="55">
        <v>0</v>
      </c>
      <c r="L49" s="55">
        <v>0</v>
      </c>
      <c r="M49" s="55">
        <v>0</v>
      </c>
      <c r="N49" s="55">
        <v>0</v>
      </c>
      <c r="O49" s="55">
        <f t="shared" si="0"/>
        <v>0</v>
      </c>
    </row>
    <row r="50" spans="1:15" ht="18">
      <c r="A50" s="71">
        <v>653</v>
      </c>
      <c r="B50" s="54" t="s">
        <v>476</v>
      </c>
      <c r="C50" s="55">
        <v>0</v>
      </c>
      <c r="D50" s="55">
        <v>0</v>
      </c>
      <c r="E50" s="55">
        <v>0</v>
      </c>
      <c r="F50" s="55">
        <v>0</v>
      </c>
      <c r="G50" s="55">
        <v>0</v>
      </c>
      <c r="H50" s="55">
        <v>0</v>
      </c>
      <c r="I50" s="55">
        <v>0</v>
      </c>
      <c r="J50" s="55">
        <v>0</v>
      </c>
      <c r="K50" s="55">
        <v>0</v>
      </c>
      <c r="L50" s="55">
        <v>0</v>
      </c>
      <c r="M50" s="55">
        <v>0</v>
      </c>
      <c r="N50" s="55">
        <v>0</v>
      </c>
      <c r="O50" s="55">
        <f t="shared" si="0"/>
        <v>0</v>
      </c>
    </row>
    <row r="51" spans="1:15" ht="11.25">
      <c r="A51" s="71">
        <v>656</v>
      </c>
      <c r="B51" s="54" t="s">
        <v>389</v>
      </c>
      <c r="C51" s="55">
        <v>0</v>
      </c>
      <c r="D51" s="55">
        <v>0</v>
      </c>
      <c r="E51" s="55">
        <v>0</v>
      </c>
      <c r="F51" s="55">
        <v>0</v>
      </c>
      <c r="G51" s="55">
        <v>0</v>
      </c>
      <c r="H51" s="55">
        <v>0</v>
      </c>
      <c r="I51" s="55">
        <v>0</v>
      </c>
      <c r="J51" s="55">
        <v>0</v>
      </c>
      <c r="K51" s="55">
        <v>0</v>
      </c>
      <c r="L51" s="55">
        <v>0</v>
      </c>
      <c r="M51" s="55">
        <v>0</v>
      </c>
      <c r="N51" s="55">
        <v>0</v>
      </c>
      <c r="O51" s="55">
        <f t="shared" si="0"/>
        <v>0</v>
      </c>
    </row>
    <row r="52" spans="1:15" ht="11.25">
      <c r="A52" s="71">
        <v>657</v>
      </c>
      <c r="B52" s="54" t="s">
        <v>357</v>
      </c>
      <c r="C52" s="55">
        <v>0</v>
      </c>
      <c r="D52" s="55">
        <v>0</v>
      </c>
      <c r="E52" s="55">
        <v>0</v>
      </c>
      <c r="F52" s="55">
        <v>0</v>
      </c>
      <c r="G52" s="55">
        <v>0</v>
      </c>
      <c r="H52" s="55">
        <v>0</v>
      </c>
      <c r="I52" s="55">
        <v>0</v>
      </c>
      <c r="J52" s="55">
        <v>4402254</v>
      </c>
      <c r="K52" s="55">
        <v>0</v>
      </c>
      <c r="L52" s="55">
        <v>0</v>
      </c>
      <c r="M52" s="55">
        <v>0</v>
      </c>
      <c r="N52" s="55">
        <v>0</v>
      </c>
      <c r="O52" s="55">
        <f t="shared" si="0"/>
        <v>4402254</v>
      </c>
    </row>
    <row r="53" spans="1:15" ht="18">
      <c r="A53" s="71">
        <v>671</v>
      </c>
      <c r="B53" s="54" t="s">
        <v>477</v>
      </c>
      <c r="C53" s="55">
        <v>0</v>
      </c>
      <c r="D53" s="55">
        <v>0</v>
      </c>
      <c r="E53" s="55">
        <v>0</v>
      </c>
      <c r="F53" s="55">
        <v>0</v>
      </c>
      <c r="G53" s="55">
        <v>0</v>
      </c>
      <c r="H53" s="55">
        <v>0</v>
      </c>
      <c r="I53" s="55">
        <v>0</v>
      </c>
      <c r="J53" s="55">
        <v>0</v>
      </c>
      <c r="K53" s="55">
        <v>0</v>
      </c>
      <c r="L53" s="55">
        <v>0</v>
      </c>
      <c r="M53" s="55">
        <v>0</v>
      </c>
      <c r="N53" s="55">
        <v>0</v>
      </c>
      <c r="O53" s="55">
        <f t="shared" si="0"/>
        <v>0</v>
      </c>
    </row>
    <row r="54" spans="1:15" ht="11.25">
      <c r="A54" s="71">
        <v>678</v>
      </c>
      <c r="B54" s="54" t="s">
        <v>359</v>
      </c>
      <c r="C54" s="55">
        <v>0</v>
      </c>
      <c r="D54" s="55">
        <v>0</v>
      </c>
      <c r="E54" s="55">
        <v>0</v>
      </c>
      <c r="F54" s="55">
        <v>0</v>
      </c>
      <c r="G54" s="55">
        <v>0</v>
      </c>
      <c r="H54" s="55">
        <v>0</v>
      </c>
      <c r="I54" s="55">
        <v>0</v>
      </c>
      <c r="J54" s="55">
        <v>0</v>
      </c>
      <c r="K54" s="55">
        <v>0</v>
      </c>
      <c r="L54" s="55">
        <v>0</v>
      </c>
      <c r="M54" s="55">
        <v>0</v>
      </c>
      <c r="N54" s="55">
        <v>0</v>
      </c>
      <c r="O54" s="55">
        <f t="shared" si="0"/>
        <v>0</v>
      </c>
    </row>
    <row r="55" spans="1:15" ht="11.25">
      <c r="A55" s="345" t="s">
        <v>231</v>
      </c>
      <c r="B55" s="345"/>
      <c r="C55" s="19">
        <v>0</v>
      </c>
      <c r="D55" s="19">
        <v>0</v>
      </c>
      <c r="E55" s="19">
        <v>0</v>
      </c>
      <c r="F55" s="19">
        <v>0</v>
      </c>
      <c r="G55" s="19">
        <v>0</v>
      </c>
      <c r="H55" s="19">
        <v>0</v>
      </c>
      <c r="I55" s="19">
        <v>0</v>
      </c>
      <c r="J55" s="19">
        <v>4402254</v>
      </c>
      <c r="K55" s="19">
        <v>0</v>
      </c>
      <c r="L55" s="19">
        <v>0</v>
      </c>
      <c r="M55" s="19">
        <v>0</v>
      </c>
      <c r="N55" s="19">
        <v>0</v>
      </c>
      <c r="O55" s="19">
        <f t="shared" si="0"/>
        <v>4402254</v>
      </c>
    </row>
    <row r="56" spans="1:15" ht="11.25">
      <c r="A56" s="71">
        <v>747</v>
      </c>
      <c r="B56" s="54" t="s">
        <v>389</v>
      </c>
      <c r="C56" s="55">
        <v>0</v>
      </c>
      <c r="D56" s="55">
        <v>0</v>
      </c>
      <c r="E56" s="55">
        <v>0</v>
      </c>
      <c r="F56" s="55">
        <v>0</v>
      </c>
      <c r="G56" s="55">
        <v>0</v>
      </c>
      <c r="H56" s="55">
        <v>0</v>
      </c>
      <c r="I56" s="55">
        <v>0</v>
      </c>
      <c r="J56" s="55">
        <v>4402254</v>
      </c>
      <c r="K56" s="55">
        <v>0</v>
      </c>
      <c r="L56" s="55">
        <v>0</v>
      </c>
      <c r="M56" s="55">
        <v>0</v>
      </c>
      <c r="N56" s="55">
        <v>0</v>
      </c>
      <c r="O56" s="55">
        <f t="shared" si="0"/>
        <v>4402254</v>
      </c>
    </row>
    <row r="57" spans="1:15" ht="11.25">
      <c r="A57" s="71">
        <v>752</v>
      </c>
      <c r="B57" s="54" t="s">
        <v>478</v>
      </c>
      <c r="C57" s="55">
        <v>0</v>
      </c>
      <c r="D57" s="55">
        <v>0</v>
      </c>
      <c r="E57" s="55">
        <v>0</v>
      </c>
      <c r="F57" s="55">
        <v>0</v>
      </c>
      <c r="G57" s="55">
        <v>0</v>
      </c>
      <c r="H57" s="55">
        <v>0</v>
      </c>
      <c r="I57" s="55">
        <v>0</v>
      </c>
      <c r="J57" s="55">
        <v>0</v>
      </c>
      <c r="K57" s="55">
        <v>0</v>
      </c>
      <c r="L57" s="55">
        <v>0</v>
      </c>
      <c r="M57" s="55">
        <v>0</v>
      </c>
      <c r="N57" s="55">
        <v>0</v>
      </c>
      <c r="O57" s="55">
        <f t="shared" si="0"/>
        <v>0</v>
      </c>
    </row>
    <row r="58" spans="1:6" ht="7.5" customHeight="1">
      <c r="A58" s="415" t="s">
        <v>360</v>
      </c>
      <c r="B58" s="415"/>
      <c r="C58" s="415"/>
      <c r="D58" s="415"/>
      <c r="E58" s="415"/>
      <c r="F58" s="415"/>
    </row>
    <row r="59" spans="1:6" ht="7.5" customHeight="1">
      <c r="A59" s="416" t="s">
        <v>361</v>
      </c>
      <c r="B59" s="416"/>
      <c r="C59" s="416"/>
      <c r="D59" s="416"/>
      <c r="E59" s="416"/>
      <c r="F59" s="416"/>
    </row>
    <row r="60" spans="1:6" ht="7.5" customHeight="1">
      <c r="A60" s="416" t="s">
        <v>362</v>
      </c>
      <c r="B60" s="416"/>
      <c r="C60" s="416"/>
      <c r="D60" s="416"/>
      <c r="E60" s="416"/>
      <c r="F60" s="416"/>
    </row>
  </sheetData>
  <sheetProtection/>
  <mergeCells count="37">
    <mergeCell ref="A20:O20"/>
    <mergeCell ref="A55:B55"/>
    <mergeCell ref="A26:B26"/>
    <mergeCell ref="A25:O25"/>
    <mergeCell ref="A24:O24"/>
    <mergeCell ref="A4:H4"/>
    <mergeCell ref="I4:O4"/>
    <mergeCell ref="A19:B19"/>
    <mergeCell ref="A18:B18"/>
    <mergeCell ref="A17:B17"/>
    <mergeCell ref="A16:B16"/>
    <mergeCell ref="A5:H5"/>
    <mergeCell ref="I5:O5"/>
    <mergeCell ref="C6:D6"/>
    <mergeCell ref="J6:K6"/>
    <mergeCell ref="C1:G1"/>
    <mergeCell ref="C2:G2"/>
    <mergeCell ref="C3:G3"/>
    <mergeCell ref="I1:N1"/>
    <mergeCell ref="I2:N2"/>
    <mergeCell ref="I3:N3"/>
    <mergeCell ref="C7:H7"/>
    <mergeCell ref="C8:H8"/>
    <mergeCell ref="C9:H9"/>
    <mergeCell ref="J7:N7"/>
    <mergeCell ref="J8:N8"/>
    <mergeCell ref="J9:N9"/>
    <mergeCell ref="A60:F60"/>
    <mergeCell ref="C10:D10"/>
    <mergeCell ref="C11:D11"/>
    <mergeCell ref="A58:F58"/>
    <mergeCell ref="A59:F59"/>
    <mergeCell ref="A15:B15"/>
    <mergeCell ref="A14:O14"/>
    <mergeCell ref="A23:B23"/>
    <mergeCell ref="A22:B22"/>
    <mergeCell ref="A21:B21"/>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colBreaks count="1" manualBreakCount="1">
    <brk id="8" max="65535" man="1"/>
  </colBreaks>
</worksheet>
</file>

<file path=xl/worksheets/sheet3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37" sqref="A37:F37"/>
    </sheetView>
  </sheetViews>
  <sheetFormatPr defaultColWidth="11.421875" defaultRowHeight="12.75"/>
  <cols>
    <col min="1" max="1" width="6.7109375" style="12" customWidth="1"/>
    <col min="2" max="2" width="30.7109375" style="33" customWidth="1"/>
    <col min="3" max="8" width="12.7109375" style="12" customWidth="1"/>
    <col min="9" max="16384" width="11.421875" style="12" customWidth="1"/>
  </cols>
  <sheetData>
    <row r="1" spans="1:7" s="15" customFormat="1" ht="11.25">
      <c r="A1" s="340" t="s">
        <v>258</v>
      </c>
      <c r="B1" s="340"/>
      <c r="C1" s="340"/>
      <c r="D1" s="340"/>
      <c r="E1" s="340"/>
      <c r="F1" s="340"/>
      <c r="G1" s="11" t="s">
        <v>259</v>
      </c>
    </row>
    <row r="2" spans="1:7" s="15" customFormat="1" ht="11.25">
      <c r="A2" s="335" t="s">
        <v>445</v>
      </c>
      <c r="B2" s="335"/>
      <c r="C2" s="335"/>
      <c r="D2" s="335"/>
      <c r="E2" s="335"/>
      <c r="F2" s="335"/>
      <c r="G2" s="13" t="s">
        <v>446</v>
      </c>
    </row>
    <row r="3" spans="1:7" s="15" customFormat="1" ht="11.25">
      <c r="A3" s="334" t="s">
        <v>328</v>
      </c>
      <c r="B3" s="334"/>
      <c r="C3" s="334"/>
      <c r="D3" s="334"/>
      <c r="E3" s="334"/>
      <c r="F3" s="334"/>
      <c r="G3" s="14"/>
    </row>
    <row r="4" s="15" customFormat="1" ht="11.25">
      <c r="B4" s="48"/>
    </row>
    <row r="5" spans="1:7" s="15" customFormat="1" ht="11.25">
      <c r="A5" s="348" t="s">
        <v>447</v>
      </c>
      <c r="B5" s="348"/>
      <c r="C5" s="348"/>
      <c r="D5" s="348"/>
      <c r="E5" s="348"/>
      <c r="F5" s="348"/>
      <c r="G5" s="348"/>
    </row>
    <row r="6" spans="2:6" s="43" customFormat="1" ht="11.25">
      <c r="B6" s="45" t="s">
        <v>330</v>
      </c>
      <c r="C6" s="46">
        <v>36000000</v>
      </c>
      <c r="D6" s="47" t="s">
        <v>331</v>
      </c>
      <c r="E6" s="72">
        <v>0</v>
      </c>
      <c r="F6" s="73"/>
    </row>
    <row r="7" s="50" customFormat="1" ht="9"/>
    <row r="8" spans="1:7" s="50" customFormat="1" ht="9">
      <c r="A8" s="49" t="s">
        <v>239</v>
      </c>
      <c r="B8" s="49"/>
      <c r="C8" s="49">
        <v>0</v>
      </c>
      <c r="D8" s="49">
        <v>1</v>
      </c>
      <c r="E8" s="49">
        <v>2</v>
      </c>
      <c r="F8" s="49">
        <v>3</v>
      </c>
      <c r="G8" s="49" t="s">
        <v>332</v>
      </c>
    </row>
    <row r="9" spans="1:7" s="50" customFormat="1" ht="36">
      <c r="A9" s="51" t="s">
        <v>333</v>
      </c>
      <c r="B9" s="51" t="s">
        <v>273</v>
      </c>
      <c r="C9" s="51" t="s">
        <v>334</v>
      </c>
      <c r="D9" s="51" t="s">
        <v>448</v>
      </c>
      <c r="E9" s="51" t="s">
        <v>449</v>
      </c>
      <c r="F9" s="51" t="s">
        <v>450</v>
      </c>
      <c r="G9" s="51" t="s">
        <v>340</v>
      </c>
    </row>
    <row r="10" spans="1:7" ht="11.25">
      <c r="A10" s="423" t="s">
        <v>341</v>
      </c>
      <c r="B10" s="423"/>
      <c r="C10" s="424"/>
      <c r="D10" s="424"/>
      <c r="E10" s="424"/>
      <c r="F10" s="424"/>
      <c r="G10" s="424"/>
    </row>
    <row r="11" spans="1:7" ht="11.25">
      <c r="A11" s="345" t="s">
        <v>342</v>
      </c>
      <c r="B11" s="345"/>
      <c r="C11" s="19">
        <v>594000</v>
      </c>
      <c r="D11" s="19">
        <v>18365000</v>
      </c>
      <c r="E11" s="19">
        <v>6600000</v>
      </c>
      <c r="F11" s="19">
        <v>5600000</v>
      </c>
      <c r="G11" s="19">
        <f>SUM(C11:F11)</f>
        <v>31159000</v>
      </c>
    </row>
    <row r="12" spans="1:7" ht="11.25">
      <c r="A12" s="345" t="s">
        <v>343</v>
      </c>
      <c r="B12" s="345"/>
      <c r="C12" s="19">
        <v>0</v>
      </c>
      <c r="D12" s="19">
        <v>0</v>
      </c>
      <c r="E12" s="19">
        <v>0</v>
      </c>
      <c r="F12" s="19">
        <v>0</v>
      </c>
      <c r="G12" s="19">
        <f>SUM(C12:F12)</f>
        <v>0</v>
      </c>
    </row>
    <row r="13" spans="1:7" ht="11.25">
      <c r="A13" s="345" t="s">
        <v>344</v>
      </c>
      <c r="B13" s="345"/>
      <c r="C13" s="19">
        <v>420000</v>
      </c>
      <c r="D13" s="19">
        <v>1195400</v>
      </c>
      <c r="E13" s="19">
        <v>0</v>
      </c>
      <c r="F13" s="19">
        <v>0</v>
      </c>
      <c r="G13" s="19">
        <f>SUM(C13:F13)</f>
        <v>1615400</v>
      </c>
    </row>
    <row r="14" spans="1:7" ht="11.25">
      <c r="A14" s="433" t="s">
        <v>345</v>
      </c>
      <c r="B14" s="433"/>
      <c r="C14" s="53">
        <v>0</v>
      </c>
      <c r="D14" s="53">
        <v>300000</v>
      </c>
      <c r="E14" s="53">
        <v>0</v>
      </c>
      <c r="F14" s="53">
        <v>0</v>
      </c>
      <c r="G14" s="53">
        <f>SUM(C14:F14)</f>
        <v>300000</v>
      </c>
    </row>
    <row r="15" spans="1:7" ht="11.25">
      <c r="A15" s="433" t="s">
        <v>346</v>
      </c>
      <c r="B15" s="433"/>
      <c r="C15" s="53">
        <v>420000</v>
      </c>
      <c r="D15" s="53">
        <v>895400</v>
      </c>
      <c r="E15" s="53">
        <v>0</v>
      </c>
      <c r="F15" s="53">
        <v>0</v>
      </c>
      <c r="G15" s="53">
        <f>SUM(C15:F15)</f>
        <v>1315400</v>
      </c>
    </row>
    <row r="16" spans="1:7" ht="11.25">
      <c r="A16" s="423" t="s">
        <v>347</v>
      </c>
      <c r="B16" s="423"/>
      <c r="C16" s="424"/>
      <c r="D16" s="424"/>
      <c r="E16" s="424"/>
      <c r="F16" s="424"/>
      <c r="G16" s="424"/>
    </row>
    <row r="17" spans="1:7" ht="11.25">
      <c r="A17" s="345" t="s">
        <v>342</v>
      </c>
      <c r="B17" s="345"/>
      <c r="C17" s="19">
        <v>0</v>
      </c>
      <c r="D17" s="19">
        <v>10272543.92</v>
      </c>
      <c r="E17" s="19">
        <v>23434375</v>
      </c>
      <c r="F17" s="19">
        <v>3803224.08</v>
      </c>
      <c r="G17" s="19">
        <f>SUM(C17:F17)</f>
        <v>37510143</v>
      </c>
    </row>
    <row r="18" spans="1:7" ht="11.25">
      <c r="A18" s="345" t="s">
        <v>343</v>
      </c>
      <c r="B18" s="345"/>
      <c r="C18" s="19">
        <v>0</v>
      </c>
      <c r="D18" s="19">
        <v>0</v>
      </c>
      <c r="E18" s="19">
        <v>0</v>
      </c>
      <c r="F18" s="19">
        <v>0</v>
      </c>
      <c r="G18" s="19">
        <f>SUM(C18:F18)</f>
        <v>0</v>
      </c>
    </row>
    <row r="19" spans="1:7" ht="11.25">
      <c r="A19" s="345" t="s">
        <v>344</v>
      </c>
      <c r="B19" s="345"/>
      <c r="C19" s="19">
        <v>0</v>
      </c>
      <c r="D19" s="19">
        <v>0</v>
      </c>
      <c r="E19" s="19">
        <v>0</v>
      </c>
      <c r="F19" s="19">
        <v>0</v>
      </c>
      <c r="G19" s="19">
        <f>SUM(C19:F19)</f>
        <v>0</v>
      </c>
    </row>
    <row r="20" spans="1:7" ht="11.25">
      <c r="A20" s="347"/>
      <c r="B20" s="347"/>
      <c r="C20" s="435"/>
      <c r="D20" s="435"/>
      <c r="E20" s="435"/>
      <c r="F20" s="435"/>
      <c r="G20" s="435"/>
    </row>
    <row r="21" spans="1:7" ht="11.25">
      <c r="A21" s="423" t="s">
        <v>349</v>
      </c>
      <c r="B21" s="423"/>
      <c r="C21" s="424"/>
      <c r="D21" s="424"/>
      <c r="E21" s="424"/>
      <c r="F21" s="424"/>
      <c r="G21" s="424"/>
    </row>
    <row r="22" spans="1:7" ht="11.25">
      <c r="A22" s="345" t="s">
        <v>228</v>
      </c>
      <c r="B22" s="345"/>
      <c r="C22" s="19">
        <v>420000</v>
      </c>
      <c r="D22" s="19">
        <v>1195400</v>
      </c>
      <c r="E22" s="19">
        <v>0</v>
      </c>
      <c r="F22" s="19">
        <v>0</v>
      </c>
      <c r="G22" s="19">
        <f aca="true" t="shared" si="0" ref="G22:G34">SUM(C22:F22)</f>
        <v>1615400</v>
      </c>
    </row>
    <row r="23" spans="1:7" ht="18">
      <c r="A23" s="52">
        <v>604</v>
      </c>
      <c r="B23" s="54" t="s">
        <v>350</v>
      </c>
      <c r="C23" s="55">
        <v>0</v>
      </c>
      <c r="D23" s="55">
        <v>470400</v>
      </c>
      <c r="E23" s="55">
        <v>0</v>
      </c>
      <c r="F23" s="55">
        <v>0</v>
      </c>
      <c r="G23" s="55">
        <f t="shared" si="0"/>
        <v>470400</v>
      </c>
    </row>
    <row r="24" spans="1:7" ht="11.25">
      <c r="A24" s="52">
        <v>613</v>
      </c>
      <c r="B24" s="54" t="s">
        <v>387</v>
      </c>
      <c r="C24" s="55">
        <v>0</v>
      </c>
      <c r="D24" s="55">
        <v>0</v>
      </c>
      <c r="E24" s="55">
        <v>0</v>
      </c>
      <c r="F24" s="55">
        <v>0</v>
      </c>
      <c r="G24" s="55">
        <f t="shared" si="0"/>
        <v>0</v>
      </c>
    </row>
    <row r="25" spans="1:7" ht="11.25">
      <c r="A25" s="52">
        <v>615</v>
      </c>
      <c r="B25" s="54" t="s">
        <v>388</v>
      </c>
      <c r="C25" s="55">
        <v>0</v>
      </c>
      <c r="D25" s="55">
        <v>0</v>
      </c>
      <c r="E25" s="55">
        <v>0</v>
      </c>
      <c r="F25" s="55">
        <v>0</v>
      </c>
      <c r="G25" s="55">
        <f t="shared" si="0"/>
        <v>0</v>
      </c>
    </row>
    <row r="26" spans="1:7" ht="11.25">
      <c r="A26" s="52">
        <v>617</v>
      </c>
      <c r="B26" s="54" t="s">
        <v>352</v>
      </c>
      <c r="C26" s="55">
        <v>0</v>
      </c>
      <c r="D26" s="55">
        <v>0</v>
      </c>
      <c r="E26" s="55">
        <v>0</v>
      </c>
      <c r="F26" s="55">
        <v>0</v>
      </c>
      <c r="G26" s="55">
        <f t="shared" si="0"/>
        <v>0</v>
      </c>
    </row>
    <row r="27" spans="1:7" ht="18">
      <c r="A27" s="52">
        <v>622</v>
      </c>
      <c r="B27" s="54" t="s">
        <v>414</v>
      </c>
      <c r="C27" s="55">
        <v>0</v>
      </c>
      <c r="D27" s="55">
        <v>0</v>
      </c>
      <c r="E27" s="55">
        <v>0</v>
      </c>
      <c r="F27" s="55">
        <v>0</v>
      </c>
      <c r="G27" s="55">
        <f t="shared" si="0"/>
        <v>0</v>
      </c>
    </row>
    <row r="28" spans="1:7" ht="18">
      <c r="A28" s="52">
        <v>623</v>
      </c>
      <c r="B28" s="54" t="s">
        <v>353</v>
      </c>
      <c r="C28" s="55">
        <v>0</v>
      </c>
      <c r="D28" s="55">
        <v>0</v>
      </c>
      <c r="E28" s="55">
        <v>0</v>
      </c>
      <c r="F28" s="55">
        <v>0</v>
      </c>
      <c r="G28" s="55">
        <f t="shared" si="0"/>
        <v>0</v>
      </c>
    </row>
    <row r="29" spans="1:7" ht="11.25">
      <c r="A29" s="52">
        <v>651</v>
      </c>
      <c r="B29" s="54" t="s">
        <v>356</v>
      </c>
      <c r="C29" s="55">
        <v>420000</v>
      </c>
      <c r="D29" s="55">
        <v>0</v>
      </c>
      <c r="E29" s="55">
        <v>0</v>
      </c>
      <c r="F29" s="55">
        <v>0</v>
      </c>
      <c r="G29" s="55">
        <f t="shared" si="0"/>
        <v>420000</v>
      </c>
    </row>
    <row r="30" spans="1:7" ht="11.25">
      <c r="A30" s="52">
        <v>655</v>
      </c>
      <c r="B30" s="54" t="s">
        <v>403</v>
      </c>
      <c r="C30" s="55">
        <v>0</v>
      </c>
      <c r="D30" s="55">
        <v>600000</v>
      </c>
      <c r="E30" s="55">
        <v>0</v>
      </c>
      <c r="F30" s="55">
        <v>0</v>
      </c>
      <c r="G30" s="55">
        <f t="shared" si="0"/>
        <v>600000</v>
      </c>
    </row>
    <row r="31" spans="1:7" ht="11.25">
      <c r="A31" s="52">
        <v>657</v>
      </c>
      <c r="B31" s="54" t="s">
        <v>357</v>
      </c>
      <c r="C31" s="55">
        <v>0</v>
      </c>
      <c r="D31" s="55">
        <v>125000</v>
      </c>
      <c r="E31" s="55">
        <v>0</v>
      </c>
      <c r="F31" s="55">
        <v>0</v>
      </c>
      <c r="G31" s="55">
        <f t="shared" si="0"/>
        <v>125000</v>
      </c>
    </row>
    <row r="32" spans="1:7" ht="11.25">
      <c r="A32" s="345" t="s">
        <v>231</v>
      </c>
      <c r="B32" s="345"/>
      <c r="C32" s="19">
        <v>0</v>
      </c>
      <c r="D32" s="19">
        <v>0</v>
      </c>
      <c r="E32" s="19">
        <v>0</v>
      </c>
      <c r="F32" s="19">
        <v>0</v>
      </c>
      <c r="G32" s="19">
        <f t="shared" si="0"/>
        <v>0</v>
      </c>
    </row>
    <row r="33" spans="1:7" ht="11.25">
      <c r="A33" s="52">
        <v>738</v>
      </c>
      <c r="B33" s="54" t="s">
        <v>451</v>
      </c>
      <c r="C33" s="55">
        <v>0</v>
      </c>
      <c r="D33" s="55">
        <v>0</v>
      </c>
      <c r="E33" s="55">
        <v>0</v>
      </c>
      <c r="F33" s="55">
        <v>0</v>
      </c>
      <c r="G33" s="55">
        <f t="shared" si="0"/>
        <v>0</v>
      </c>
    </row>
    <row r="34" spans="1:7" ht="18">
      <c r="A34" s="52">
        <v>745</v>
      </c>
      <c r="B34" s="54" t="s">
        <v>444</v>
      </c>
      <c r="C34" s="55">
        <v>0</v>
      </c>
      <c r="D34" s="55">
        <v>0</v>
      </c>
      <c r="E34" s="55">
        <v>0</v>
      </c>
      <c r="F34" s="55">
        <v>0</v>
      </c>
      <c r="G34" s="55">
        <f t="shared" si="0"/>
        <v>0</v>
      </c>
    </row>
    <row r="35" spans="1:6" ht="7.5" customHeight="1">
      <c r="A35" s="415" t="s">
        <v>360</v>
      </c>
      <c r="B35" s="415"/>
      <c r="C35" s="415"/>
      <c r="D35" s="415"/>
      <c r="E35" s="415"/>
      <c r="F35" s="415"/>
    </row>
    <row r="36" spans="1:6" ht="7.5" customHeight="1">
      <c r="A36" s="416" t="s">
        <v>361</v>
      </c>
      <c r="B36" s="416"/>
      <c r="C36" s="416"/>
      <c r="D36" s="416"/>
      <c r="E36" s="416"/>
      <c r="F36" s="416"/>
    </row>
    <row r="37" spans="1:6" ht="7.5" customHeight="1">
      <c r="A37" s="416" t="s">
        <v>362</v>
      </c>
      <c r="B37" s="416"/>
      <c r="C37" s="416"/>
      <c r="D37" s="416"/>
      <c r="E37" s="416"/>
      <c r="F37" s="416"/>
    </row>
  </sheetData>
  <sheetProtection/>
  <mergeCells count="21">
    <mergeCell ref="A32:B32"/>
    <mergeCell ref="A22:B22"/>
    <mergeCell ref="A21:G21"/>
    <mergeCell ref="A20:G20"/>
    <mergeCell ref="A10:G10"/>
    <mergeCell ref="A1:F1"/>
    <mergeCell ref="A2:F2"/>
    <mergeCell ref="A3:F3"/>
    <mergeCell ref="A5:G5"/>
    <mergeCell ref="A17:B17"/>
    <mergeCell ref="A16:G16"/>
    <mergeCell ref="A35:F35"/>
    <mergeCell ref="A36:F36"/>
    <mergeCell ref="A37:F37"/>
    <mergeCell ref="A11:B11"/>
    <mergeCell ref="A15:B15"/>
    <mergeCell ref="A14:B14"/>
    <mergeCell ref="A13:B13"/>
    <mergeCell ref="A12:B12"/>
    <mergeCell ref="A19:B19"/>
    <mergeCell ref="A18:B18"/>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worksheet>
</file>

<file path=xl/worksheets/sheet34.xml><?xml version="1.0" encoding="utf-8"?>
<worksheet xmlns="http://schemas.openxmlformats.org/spreadsheetml/2006/main" xmlns:r="http://schemas.openxmlformats.org/officeDocument/2006/relationships">
  <dimension ref="A1:O44"/>
  <sheetViews>
    <sheetView showGridLines="0" zoomScalePageLayoutView="0" workbookViewId="0" topLeftCell="A1">
      <selection activeCell="A44" sqref="A44:F44"/>
    </sheetView>
  </sheetViews>
  <sheetFormatPr defaultColWidth="11.421875" defaultRowHeight="12.75"/>
  <cols>
    <col min="1" max="1" width="6.7109375" style="33" customWidth="1"/>
    <col min="2" max="2" width="30.7109375" style="33" customWidth="1"/>
    <col min="3" max="13" width="12.7109375" style="12" customWidth="1"/>
    <col min="14" max="16384" width="11.421875" style="12" customWidth="1"/>
  </cols>
  <sheetData>
    <row r="1" spans="1:14" s="48" customFormat="1" ht="11.25">
      <c r="A1" s="56"/>
      <c r="B1" s="57"/>
      <c r="C1" s="426" t="s">
        <v>258</v>
      </c>
      <c r="D1" s="426"/>
      <c r="E1" s="426"/>
      <c r="F1" s="426"/>
      <c r="G1" s="427"/>
      <c r="H1" s="56" t="s">
        <v>259</v>
      </c>
      <c r="I1" s="426" t="s">
        <v>258</v>
      </c>
      <c r="J1" s="426"/>
      <c r="K1" s="426"/>
      <c r="L1" s="426"/>
      <c r="M1" s="427"/>
      <c r="N1" s="58" t="s">
        <v>259</v>
      </c>
    </row>
    <row r="2" spans="1:14" s="48" customFormat="1" ht="11.25">
      <c r="A2" s="59"/>
      <c r="B2" s="60"/>
      <c r="C2" s="428" t="s">
        <v>326</v>
      </c>
      <c r="D2" s="428"/>
      <c r="E2" s="428"/>
      <c r="F2" s="428"/>
      <c r="G2" s="429"/>
      <c r="H2" s="59" t="s">
        <v>430</v>
      </c>
      <c r="I2" s="428" t="s">
        <v>326</v>
      </c>
      <c r="J2" s="428"/>
      <c r="K2" s="428"/>
      <c r="L2" s="428"/>
      <c r="M2" s="429"/>
      <c r="N2" s="61" t="s">
        <v>430</v>
      </c>
    </row>
    <row r="3" spans="1:14" s="48" customFormat="1" ht="11.25">
      <c r="A3" s="62"/>
      <c r="B3" s="63"/>
      <c r="C3" s="430" t="s">
        <v>328</v>
      </c>
      <c r="D3" s="430"/>
      <c r="E3" s="430"/>
      <c r="F3" s="430"/>
      <c r="G3" s="431"/>
      <c r="H3" s="62"/>
      <c r="I3" s="430" t="s">
        <v>328</v>
      </c>
      <c r="J3" s="430"/>
      <c r="K3" s="430"/>
      <c r="L3" s="430"/>
      <c r="M3" s="431"/>
      <c r="N3" s="64"/>
    </row>
    <row r="4" s="48" customFormat="1" ht="11.25"/>
    <row r="5" spans="1:15" s="48" customFormat="1" ht="11.25">
      <c r="A5" s="438" t="s">
        <v>431</v>
      </c>
      <c r="B5" s="438"/>
      <c r="C5" s="438"/>
      <c r="D5" s="438"/>
      <c r="E5" s="438"/>
      <c r="F5" s="438"/>
      <c r="G5" s="438"/>
      <c r="H5" s="438"/>
      <c r="I5" s="438" t="s">
        <v>431</v>
      </c>
      <c r="J5" s="438"/>
      <c r="K5" s="438"/>
      <c r="L5" s="438"/>
      <c r="M5" s="438"/>
      <c r="N5" s="438"/>
      <c r="O5" s="438"/>
    </row>
    <row r="6" spans="3:13" s="45" customFormat="1" ht="11.25">
      <c r="C6" s="434" t="s">
        <v>330</v>
      </c>
      <c r="D6" s="434"/>
      <c r="E6" s="69">
        <v>1800000</v>
      </c>
      <c r="F6" s="70" t="s">
        <v>331</v>
      </c>
      <c r="G6" s="69">
        <v>0</v>
      </c>
      <c r="I6" s="434" t="s">
        <v>330</v>
      </c>
      <c r="J6" s="434"/>
      <c r="K6" s="69">
        <v>1800000</v>
      </c>
      <c r="L6" s="70" t="s">
        <v>331</v>
      </c>
      <c r="M6" s="69">
        <v>0</v>
      </c>
    </row>
    <row r="7" spans="5:8" s="50" customFormat="1" ht="9">
      <c r="E7" s="425"/>
      <c r="F7" s="425"/>
      <c r="G7" s="425"/>
      <c r="H7" s="425"/>
    </row>
    <row r="8" spans="1:12" s="50" customFormat="1" ht="9">
      <c r="A8" s="49" t="s">
        <v>239</v>
      </c>
      <c r="B8" s="49"/>
      <c r="C8" s="49">
        <v>0</v>
      </c>
      <c r="D8" s="49">
        <v>1</v>
      </c>
      <c r="E8" s="421">
        <v>2</v>
      </c>
      <c r="F8" s="421"/>
      <c r="G8" s="421"/>
      <c r="H8" s="421"/>
      <c r="I8" s="49">
        <v>3</v>
      </c>
      <c r="J8" s="49">
        <v>7</v>
      </c>
      <c r="K8" s="49">
        <v>8</v>
      </c>
      <c r="L8" s="49" t="s">
        <v>332</v>
      </c>
    </row>
    <row r="9" spans="1:12" s="50" customFormat="1" ht="36">
      <c r="A9" s="68" t="s">
        <v>333</v>
      </c>
      <c r="B9" s="68" t="s">
        <v>273</v>
      </c>
      <c r="C9" s="68" t="s">
        <v>334</v>
      </c>
      <c r="D9" s="68" t="s">
        <v>432</v>
      </c>
      <c r="E9" s="422" t="s">
        <v>433</v>
      </c>
      <c r="F9" s="422"/>
      <c r="G9" s="422"/>
      <c r="H9" s="422"/>
      <c r="I9" s="68" t="s">
        <v>434</v>
      </c>
      <c r="J9" s="68" t="s">
        <v>368</v>
      </c>
      <c r="K9" s="68" t="s">
        <v>435</v>
      </c>
      <c r="L9" s="68" t="s">
        <v>340</v>
      </c>
    </row>
    <row r="10" spans="1:12" s="50" customFormat="1" ht="9">
      <c r="A10" s="68"/>
      <c r="B10" s="68"/>
      <c r="C10" s="68"/>
      <c r="D10" s="68"/>
      <c r="E10" s="68">
        <v>21</v>
      </c>
      <c r="F10" s="68">
        <v>22</v>
      </c>
      <c r="G10" s="68">
        <v>23</v>
      </c>
      <c r="H10" s="68">
        <v>24</v>
      </c>
      <c r="I10" s="68"/>
      <c r="J10" s="68"/>
      <c r="K10" s="68"/>
      <c r="L10" s="68"/>
    </row>
    <row r="11" spans="1:12" s="50" customFormat="1" ht="27">
      <c r="A11" s="51"/>
      <c r="B11" s="51"/>
      <c r="C11" s="51"/>
      <c r="D11" s="51"/>
      <c r="E11" s="51" t="s">
        <v>436</v>
      </c>
      <c r="F11" s="51" t="s">
        <v>437</v>
      </c>
      <c r="G11" s="51" t="s">
        <v>438</v>
      </c>
      <c r="H11" s="51" t="s">
        <v>439</v>
      </c>
      <c r="I11" s="51"/>
      <c r="J11" s="51"/>
      <c r="K11" s="51"/>
      <c r="L11" s="51"/>
    </row>
    <row r="12" spans="1:12" ht="11.25">
      <c r="A12" s="423" t="s">
        <v>341</v>
      </c>
      <c r="B12" s="423"/>
      <c r="C12" s="424"/>
      <c r="D12" s="424"/>
      <c r="E12" s="424"/>
      <c r="F12" s="424"/>
      <c r="G12" s="424"/>
      <c r="H12" s="424"/>
      <c r="I12" s="424"/>
      <c r="J12" s="424"/>
      <c r="K12" s="424"/>
      <c r="L12" s="424"/>
    </row>
    <row r="13" spans="1:12" ht="11.25">
      <c r="A13" s="345" t="s">
        <v>342</v>
      </c>
      <c r="B13" s="345"/>
      <c r="C13" s="19">
        <v>10000</v>
      </c>
      <c r="D13" s="19">
        <v>0</v>
      </c>
      <c r="E13" s="19">
        <v>0</v>
      </c>
      <c r="F13" s="19">
        <v>21021600</v>
      </c>
      <c r="G13" s="19">
        <v>1730000</v>
      </c>
      <c r="H13" s="19">
        <v>0</v>
      </c>
      <c r="I13" s="19">
        <v>50000</v>
      </c>
      <c r="J13" s="19">
        <v>0</v>
      </c>
      <c r="K13" s="19">
        <v>2695000</v>
      </c>
      <c r="L13" s="19">
        <f>SUM(C13:K13)</f>
        <v>25506600</v>
      </c>
    </row>
    <row r="14" spans="1:12" ht="11.25">
      <c r="A14" s="345" t="s">
        <v>343</v>
      </c>
      <c r="B14" s="345"/>
      <c r="C14" s="19">
        <v>0</v>
      </c>
      <c r="D14" s="19">
        <v>0</v>
      </c>
      <c r="E14" s="19">
        <v>0</v>
      </c>
      <c r="F14" s="19">
        <v>0</v>
      </c>
      <c r="G14" s="19">
        <v>0</v>
      </c>
      <c r="H14" s="19">
        <v>0</v>
      </c>
      <c r="I14" s="19">
        <v>0</v>
      </c>
      <c r="J14" s="19">
        <v>0</v>
      </c>
      <c r="K14" s="19">
        <v>0</v>
      </c>
      <c r="L14" s="19">
        <f>SUM(C14:K14)</f>
        <v>0</v>
      </c>
    </row>
    <row r="15" spans="1:12" ht="11.25">
      <c r="A15" s="345" t="s">
        <v>344</v>
      </c>
      <c r="B15" s="345"/>
      <c r="C15" s="19">
        <v>0</v>
      </c>
      <c r="D15" s="19">
        <v>0</v>
      </c>
      <c r="E15" s="19">
        <v>0</v>
      </c>
      <c r="F15" s="19">
        <v>1633573</v>
      </c>
      <c r="G15" s="19">
        <v>0</v>
      </c>
      <c r="H15" s="19">
        <v>0</v>
      </c>
      <c r="I15" s="19">
        <v>200000</v>
      </c>
      <c r="J15" s="19">
        <v>0</v>
      </c>
      <c r="K15" s="19">
        <v>200000</v>
      </c>
      <c r="L15" s="19">
        <f>SUM(C15:K15)</f>
        <v>2033573</v>
      </c>
    </row>
    <row r="16" spans="1:12" ht="11.25">
      <c r="A16" s="433" t="s">
        <v>345</v>
      </c>
      <c r="B16" s="433"/>
      <c r="C16" s="53">
        <v>0</v>
      </c>
      <c r="D16" s="53">
        <v>0</v>
      </c>
      <c r="E16" s="53">
        <v>0</v>
      </c>
      <c r="F16" s="53">
        <v>0</v>
      </c>
      <c r="G16" s="53">
        <v>0</v>
      </c>
      <c r="H16" s="53">
        <v>0</v>
      </c>
      <c r="I16" s="53">
        <v>0</v>
      </c>
      <c r="J16" s="53">
        <v>0</v>
      </c>
      <c r="K16" s="53">
        <v>0</v>
      </c>
      <c r="L16" s="53">
        <f>SUM(C16:K16)</f>
        <v>0</v>
      </c>
    </row>
    <row r="17" spans="1:12" ht="11.25">
      <c r="A17" s="433" t="s">
        <v>346</v>
      </c>
      <c r="B17" s="433"/>
      <c r="C17" s="53">
        <v>0</v>
      </c>
      <c r="D17" s="53">
        <v>0</v>
      </c>
      <c r="E17" s="53">
        <v>0</v>
      </c>
      <c r="F17" s="53">
        <v>1633573</v>
      </c>
      <c r="G17" s="53">
        <v>0</v>
      </c>
      <c r="H17" s="53">
        <v>0</v>
      </c>
      <c r="I17" s="53">
        <v>200000</v>
      </c>
      <c r="J17" s="53">
        <v>0</v>
      </c>
      <c r="K17" s="53">
        <v>200000</v>
      </c>
      <c r="L17" s="53">
        <f>SUM(C17:K17)</f>
        <v>2033573</v>
      </c>
    </row>
    <row r="18" spans="1:12" ht="11.25">
      <c r="A18" s="423" t="s">
        <v>347</v>
      </c>
      <c r="B18" s="423"/>
      <c r="C18" s="424"/>
      <c r="D18" s="424"/>
      <c r="E18" s="424"/>
      <c r="F18" s="424"/>
      <c r="G18" s="424"/>
      <c r="H18" s="424"/>
      <c r="I18" s="424"/>
      <c r="J18" s="424"/>
      <c r="K18" s="424"/>
      <c r="L18" s="424"/>
    </row>
    <row r="19" spans="1:12" ht="11.25">
      <c r="A19" s="345" t="s">
        <v>342</v>
      </c>
      <c r="B19" s="345"/>
      <c r="C19" s="19">
        <v>0</v>
      </c>
      <c r="D19" s="19">
        <v>0</v>
      </c>
      <c r="E19" s="19">
        <v>0</v>
      </c>
      <c r="F19" s="19">
        <v>9807106.93</v>
      </c>
      <c r="G19" s="19">
        <v>0</v>
      </c>
      <c r="H19" s="19">
        <v>0</v>
      </c>
      <c r="I19" s="19">
        <v>829989.06</v>
      </c>
      <c r="J19" s="19">
        <v>0</v>
      </c>
      <c r="K19" s="19">
        <v>0</v>
      </c>
      <c r="L19" s="19">
        <f>SUM(C19:K19)</f>
        <v>10637095.99</v>
      </c>
    </row>
    <row r="20" spans="1:12" ht="11.25">
      <c r="A20" s="345" t="s">
        <v>343</v>
      </c>
      <c r="B20" s="345"/>
      <c r="C20" s="19">
        <v>0</v>
      </c>
      <c r="D20" s="19">
        <v>0</v>
      </c>
      <c r="E20" s="19">
        <v>0</v>
      </c>
      <c r="F20" s="19">
        <v>0</v>
      </c>
      <c r="G20" s="19">
        <v>0</v>
      </c>
      <c r="H20" s="19">
        <v>0</v>
      </c>
      <c r="I20" s="19">
        <v>0</v>
      </c>
      <c r="J20" s="19">
        <v>0</v>
      </c>
      <c r="K20" s="19">
        <v>0</v>
      </c>
      <c r="L20" s="19">
        <f>SUM(C20:K20)</f>
        <v>0</v>
      </c>
    </row>
    <row r="21" spans="1:12" ht="11.25">
      <c r="A21" s="345" t="s">
        <v>344</v>
      </c>
      <c r="B21" s="345"/>
      <c r="C21" s="19">
        <v>0</v>
      </c>
      <c r="D21" s="19">
        <v>0</v>
      </c>
      <c r="E21" s="19">
        <v>0</v>
      </c>
      <c r="F21" s="19">
        <v>0</v>
      </c>
      <c r="G21" s="19">
        <v>0</v>
      </c>
      <c r="H21" s="19">
        <v>0</v>
      </c>
      <c r="I21" s="19">
        <v>0</v>
      </c>
      <c r="J21" s="19">
        <v>0</v>
      </c>
      <c r="K21" s="19">
        <v>0</v>
      </c>
      <c r="L21" s="19">
        <f>SUM(C21:K21)</f>
        <v>0</v>
      </c>
    </row>
    <row r="22" spans="1:12" ht="11.25">
      <c r="A22" s="347"/>
      <c r="B22" s="347"/>
      <c r="C22" s="435"/>
      <c r="D22" s="435"/>
      <c r="E22" s="435"/>
      <c r="F22" s="435"/>
      <c r="G22" s="435"/>
      <c r="H22" s="435"/>
      <c r="I22" s="435"/>
      <c r="J22" s="435"/>
      <c r="K22" s="435"/>
      <c r="L22" s="435"/>
    </row>
    <row r="23" spans="1:12" ht="11.25">
      <c r="A23" s="423" t="s">
        <v>349</v>
      </c>
      <c r="B23" s="423"/>
      <c r="C23" s="424"/>
      <c r="D23" s="424"/>
      <c r="E23" s="424"/>
      <c r="F23" s="424"/>
      <c r="G23" s="424"/>
      <c r="H23" s="424"/>
      <c r="I23" s="424"/>
      <c r="J23" s="424"/>
      <c r="K23" s="424"/>
      <c r="L23" s="424"/>
    </row>
    <row r="24" spans="1:12" ht="11.25">
      <c r="A24" s="345" t="s">
        <v>228</v>
      </c>
      <c r="B24" s="345"/>
      <c r="C24" s="19">
        <v>0</v>
      </c>
      <c r="D24" s="19">
        <v>0</v>
      </c>
      <c r="E24" s="19">
        <v>0</v>
      </c>
      <c r="F24" s="19">
        <v>1633573</v>
      </c>
      <c r="G24" s="19">
        <v>0</v>
      </c>
      <c r="H24" s="19">
        <v>0</v>
      </c>
      <c r="I24" s="19">
        <v>200000</v>
      </c>
      <c r="J24" s="19">
        <v>0</v>
      </c>
      <c r="K24" s="19">
        <v>200000</v>
      </c>
      <c r="L24" s="19">
        <f aca="true" t="shared" si="0" ref="L24:L41">SUM(C24:K24)</f>
        <v>2033573</v>
      </c>
    </row>
    <row r="25" spans="1:12" ht="18">
      <c r="A25" s="71">
        <v>606</v>
      </c>
      <c r="B25" s="54" t="s">
        <v>386</v>
      </c>
      <c r="C25" s="55">
        <v>0</v>
      </c>
      <c r="D25" s="55">
        <v>0</v>
      </c>
      <c r="E25" s="55">
        <v>0</v>
      </c>
      <c r="F25" s="55">
        <v>0</v>
      </c>
      <c r="G25" s="55">
        <v>0</v>
      </c>
      <c r="H25" s="55">
        <v>0</v>
      </c>
      <c r="I25" s="55">
        <v>0</v>
      </c>
      <c r="J25" s="55">
        <v>0</v>
      </c>
      <c r="K25" s="55">
        <v>0</v>
      </c>
      <c r="L25" s="55">
        <f t="shared" si="0"/>
        <v>0</v>
      </c>
    </row>
    <row r="26" spans="1:12" ht="11.25">
      <c r="A26" s="71">
        <v>615</v>
      </c>
      <c r="B26" s="54" t="s">
        <v>388</v>
      </c>
      <c r="C26" s="55">
        <v>0</v>
      </c>
      <c r="D26" s="55">
        <v>0</v>
      </c>
      <c r="E26" s="55">
        <v>0</v>
      </c>
      <c r="F26" s="55">
        <v>0</v>
      </c>
      <c r="G26" s="55">
        <v>0</v>
      </c>
      <c r="H26" s="55">
        <v>0</v>
      </c>
      <c r="I26" s="55">
        <v>0</v>
      </c>
      <c r="J26" s="55">
        <v>0</v>
      </c>
      <c r="K26" s="55">
        <v>0</v>
      </c>
      <c r="L26" s="55">
        <f t="shared" si="0"/>
        <v>0</v>
      </c>
    </row>
    <row r="27" spans="1:12" ht="11.25">
      <c r="A27" s="71">
        <v>617</v>
      </c>
      <c r="B27" s="54" t="s">
        <v>352</v>
      </c>
      <c r="C27" s="55">
        <v>0</v>
      </c>
      <c r="D27" s="55">
        <v>0</v>
      </c>
      <c r="E27" s="55">
        <v>0</v>
      </c>
      <c r="F27" s="55">
        <v>0</v>
      </c>
      <c r="G27" s="55">
        <v>0</v>
      </c>
      <c r="H27" s="55">
        <v>0</v>
      </c>
      <c r="I27" s="55">
        <v>0</v>
      </c>
      <c r="J27" s="55">
        <v>0</v>
      </c>
      <c r="K27" s="55">
        <v>0</v>
      </c>
      <c r="L27" s="55">
        <f t="shared" si="0"/>
        <v>0</v>
      </c>
    </row>
    <row r="28" spans="1:12" ht="11.25">
      <c r="A28" s="71">
        <v>618</v>
      </c>
      <c r="B28" s="54" t="s">
        <v>354</v>
      </c>
      <c r="C28" s="55">
        <v>0</v>
      </c>
      <c r="D28" s="55">
        <v>0</v>
      </c>
      <c r="E28" s="55">
        <v>0</v>
      </c>
      <c r="F28" s="55">
        <v>0</v>
      </c>
      <c r="G28" s="55">
        <v>0</v>
      </c>
      <c r="H28" s="55">
        <v>0</v>
      </c>
      <c r="I28" s="55">
        <v>0</v>
      </c>
      <c r="J28" s="55">
        <v>0</v>
      </c>
      <c r="K28" s="55">
        <v>0</v>
      </c>
      <c r="L28" s="55">
        <f t="shared" si="0"/>
        <v>0</v>
      </c>
    </row>
    <row r="29" spans="1:12" ht="18">
      <c r="A29" s="71">
        <v>623</v>
      </c>
      <c r="B29" s="54" t="s">
        <v>353</v>
      </c>
      <c r="C29" s="55">
        <v>0</v>
      </c>
      <c r="D29" s="55">
        <v>0</v>
      </c>
      <c r="E29" s="55">
        <v>0</v>
      </c>
      <c r="F29" s="55">
        <v>0</v>
      </c>
      <c r="G29" s="55">
        <v>0</v>
      </c>
      <c r="H29" s="55">
        <v>0</v>
      </c>
      <c r="I29" s="55">
        <v>0</v>
      </c>
      <c r="J29" s="55">
        <v>0</v>
      </c>
      <c r="K29" s="55">
        <v>0</v>
      </c>
      <c r="L29" s="55">
        <f t="shared" si="0"/>
        <v>0</v>
      </c>
    </row>
    <row r="30" spans="1:12" ht="11.25">
      <c r="A30" s="71">
        <v>625</v>
      </c>
      <c r="B30" s="54" t="s">
        <v>440</v>
      </c>
      <c r="C30" s="55">
        <v>0</v>
      </c>
      <c r="D30" s="55">
        <v>0</v>
      </c>
      <c r="E30" s="55">
        <v>0</v>
      </c>
      <c r="F30" s="55">
        <v>0</v>
      </c>
      <c r="G30" s="55">
        <v>0</v>
      </c>
      <c r="H30" s="55">
        <v>0</v>
      </c>
      <c r="I30" s="55">
        <v>0</v>
      </c>
      <c r="J30" s="55">
        <v>0</v>
      </c>
      <c r="K30" s="55">
        <v>0</v>
      </c>
      <c r="L30" s="55">
        <f t="shared" si="0"/>
        <v>0</v>
      </c>
    </row>
    <row r="31" spans="1:12" ht="11.25">
      <c r="A31" s="71">
        <v>628</v>
      </c>
      <c r="B31" s="54" t="s">
        <v>354</v>
      </c>
      <c r="C31" s="55">
        <v>0</v>
      </c>
      <c r="D31" s="55">
        <v>0</v>
      </c>
      <c r="E31" s="55">
        <v>0</v>
      </c>
      <c r="F31" s="55">
        <v>0</v>
      </c>
      <c r="G31" s="55">
        <v>0</v>
      </c>
      <c r="H31" s="55">
        <v>0</v>
      </c>
      <c r="I31" s="55">
        <v>0</v>
      </c>
      <c r="J31" s="55">
        <v>0</v>
      </c>
      <c r="K31" s="55">
        <v>0</v>
      </c>
      <c r="L31" s="55">
        <f t="shared" si="0"/>
        <v>0</v>
      </c>
    </row>
    <row r="32" spans="1:12" ht="11.25">
      <c r="A32" s="71">
        <v>641</v>
      </c>
      <c r="B32" s="54" t="s">
        <v>441</v>
      </c>
      <c r="C32" s="55">
        <v>0</v>
      </c>
      <c r="D32" s="55">
        <v>0</v>
      </c>
      <c r="E32" s="55">
        <v>0</v>
      </c>
      <c r="F32" s="55">
        <v>499361</v>
      </c>
      <c r="G32" s="55">
        <v>0</v>
      </c>
      <c r="H32" s="55">
        <v>0</v>
      </c>
      <c r="I32" s="55">
        <v>0</v>
      </c>
      <c r="J32" s="55">
        <v>0</v>
      </c>
      <c r="K32" s="55">
        <v>0</v>
      </c>
      <c r="L32" s="55">
        <f t="shared" si="0"/>
        <v>499361</v>
      </c>
    </row>
    <row r="33" spans="1:12" ht="18">
      <c r="A33" s="71">
        <v>645</v>
      </c>
      <c r="B33" s="54" t="s">
        <v>442</v>
      </c>
      <c r="C33" s="55">
        <v>0</v>
      </c>
      <c r="D33" s="55">
        <v>0</v>
      </c>
      <c r="E33" s="55">
        <v>0</v>
      </c>
      <c r="F33" s="55">
        <v>134212</v>
      </c>
      <c r="G33" s="55">
        <v>0</v>
      </c>
      <c r="H33" s="55">
        <v>0</v>
      </c>
      <c r="I33" s="55">
        <v>0</v>
      </c>
      <c r="J33" s="55">
        <v>0</v>
      </c>
      <c r="K33" s="55">
        <v>0</v>
      </c>
      <c r="L33" s="55">
        <f t="shared" si="0"/>
        <v>134212</v>
      </c>
    </row>
    <row r="34" spans="1:12" ht="11.25">
      <c r="A34" s="71">
        <v>647</v>
      </c>
      <c r="B34" s="54" t="s">
        <v>443</v>
      </c>
      <c r="C34" s="55">
        <v>0</v>
      </c>
      <c r="D34" s="55">
        <v>0</v>
      </c>
      <c r="E34" s="55">
        <v>0</v>
      </c>
      <c r="F34" s="55">
        <v>0</v>
      </c>
      <c r="G34" s="55">
        <v>0</v>
      </c>
      <c r="H34" s="55">
        <v>0</v>
      </c>
      <c r="I34" s="55">
        <v>0</v>
      </c>
      <c r="J34" s="55">
        <v>0</v>
      </c>
      <c r="K34" s="55">
        <v>0</v>
      </c>
      <c r="L34" s="55">
        <f t="shared" si="0"/>
        <v>0</v>
      </c>
    </row>
    <row r="35" spans="1:12" ht="11.25">
      <c r="A35" s="71">
        <v>651</v>
      </c>
      <c r="B35" s="54" t="s">
        <v>356</v>
      </c>
      <c r="C35" s="55">
        <v>0</v>
      </c>
      <c r="D35" s="55">
        <v>0</v>
      </c>
      <c r="E35" s="55">
        <v>0</v>
      </c>
      <c r="F35" s="55">
        <v>400000</v>
      </c>
      <c r="G35" s="55">
        <v>0</v>
      </c>
      <c r="H35" s="55">
        <v>0</v>
      </c>
      <c r="I35" s="55">
        <v>0</v>
      </c>
      <c r="J35" s="55">
        <v>0</v>
      </c>
      <c r="K35" s="55">
        <v>200000</v>
      </c>
      <c r="L35" s="55">
        <f t="shared" si="0"/>
        <v>600000</v>
      </c>
    </row>
    <row r="36" spans="1:12" ht="11.25">
      <c r="A36" s="71">
        <v>655</v>
      </c>
      <c r="B36" s="54" t="s">
        <v>403</v>
      </c>
      <c r="C36" s="55">
        <v>0</v>
      </c>
      <c r="D36" s="55">
        <v>0</v>
      </c>
      <c r="E36" s="55">
        <v>0</v>
      </c>
      <c r="F36" s="55">
        <v>600000</v>
      </c>
      <c r="G36" s="55">
        <v>0</v>
      </c>
      <c r="H36" s="55">
        <v>0</v>
      </c>
      <c r="I36" s="55">
        <v>0</v>
      </c>
      <c r="J36" s="55">
        <v>0</v>
      </c>
      <c r="K36" s="55">
        <v>0</v>
      </c>
      <c r="L36" s="55">
        <f t="shared" si="0"/>
        <v>600000</v>
      </c>
    </row>
    <row r="37" spans="1:12" ht="11.25">
      <c r="A37" s="71">
        <v>657</v>
      </c>
      <c r="B37" s="54" t="s">
        <v>357</v>
      </c>
      <c r="C37" s="55">
        <v>0</v>
      </c>
      <c r="D37" s="55">
        <v>0</v>
      </c>
      <c r="E37" s="55">
        <v>0</v>
      </c>
      <c r="F37" s="55">
        <v>0</v>
      </c>
      <c r="G37" s="55">
        <v>0</v>
      </c>
      <c r="H37" s="55">
        <v>0</v>
      </c>
      <c r="I37" s="55">
        <v>200000</v>
      </c>
      <c r="J37" s="55">
        <v>0</v>
      </c>
      <c r="K37" s="55">
        <v>0</v>
      </c>
      <c r="L37" s="55">
        <f t="shared" si="0"/>
        <v>200000</v>
      </c>
    </row>
    <row r="38" spans="1:12" ht="11.25">
      <c r="A38" s="71">
        <v>674</v>
      </c>
      <c r="B38" s="54" t="s">
        <v>358</v>
      </c>
      <c r="C38" s="55">
        <v>0</v>
      </c>
      <c r="D38" s="55">
        <v>0</v>
      </c>
      <c r="E38" s="55">
        <v>0</v>
      </c>
      <c r="F38" s="55">
        <v>0</v>
      </c>
      <c r="G38" s="55">
        <v>0</v>
      </c>
      <c r="H38" s="55">
        <v>0</v>
      </c>
      <c r="I38" s="55">
        <v>0</v>
      </c>
      <c r="J38" s="55">
        <v>0</v>
      </c>
      <c r="K38" s="55">
        <v>0</v>
      </c>
      <c r="L38" s="55">
        <f t="shared" si="0"/>
        <v>0</v>
      </c>
    </row>
    <row r="39" spans="1:12" ht="11.25">
      <c r="A39" s="345" t="s">
        <v>231</v>
      </c>
      <c r="B39" s="345"/>
      <c r="C39" s="19">
        <v>0</v>
      </c>
      <c r="D39" s="19">
        <v>0</v>
      </c>
      <c r="E39" s="19">
        <v>0</v>
      </c>
      <c r="F39" s="19">
        <v>0</v>
      </c>
      <c r="G39" s="19">
        <v>0</v>
      </c>
      <c r="H39" s="19">
        <v>0</v>
      </c>
      <c r="I39" s="19">
        <v>0</v>
      </c>
      <c r="J39" s="19">
        <v>0</v>
      </c>
      <c r="K39" s="19">
        <v>0</v>
      </c>
      <c r="L39" s="19">
        <f t="shared" si="0"/>
        <v>0</v>
      </c>
    </row>
    <row r="40" spans="1:12" ht="18">
      <c r="A40" s="71">
        <v>745</v>
      </c>
      <c r="B40" s="54" t="s">
        <v>444</v>
      </c>
      <c r="C40" s="55">
        <v>0</v>
      </c>
      <c r="D40" s="55">
        <v>0</v>
      </c>
      <c r="E40" s="55">
        <v>0</v>
      </c>
      <c r="F40" s="55">
        <v>0</v>
      </c>
      <c r="G40" s="55">
        <v>0</v>
      </c>
      <c r="H40" s="55">
        <v>0</v>
      </c>
      <c r="I40" s="55">
        <v>0</v>
      </c>
      <c r="J40" s="55">
        <v>0</v>
      </c>
      <c r="K40" s="55">
        <v>0</v>
      </c>
      <c r="L40" s="55">
        <f t="shared" si="0"/>
        <v>0</v>
      </c>
    </row>
    <row r="41" spans="1:12" ht="11.25">
      <c r="A41" s="71">
        <v>747</v>
      </c>
      <c r="B41" s="54" t="s">
        <v>389</v>
      </c>
      <c r="C41" s="55">
        <v>0</v>
      </c>
      <c r="D41" s="55">
        <v>0</v>
      </c>
      <c r="E41" s="55">
        <v>0</v>
      </c>
      <c r="F41" s="55">
        <v>0</v>
      </c>
      <c r="G41" s="55">
        <v>0</v>
      </c>
      <c r="H41" s="55">
        <v>0</v>
      </c>
      <c r="I41" s="55">
        <v>0</v>
      </c>
      <c r="J41" s="55">
        <v>0</v>
      </c>
      <c r="K41" s="55">
        <v>0</v>
      </c>
      <c r="L41" s="55">
        <f t="shared" si="0"/>
        <v>0</v>
      </c>
    </row>
    <row r="42" spans="1:6" ht="7.5" customHeight="1">
      <c r="A42" s="415" t="s">
        <v>360</v>
      </c>
      <c r="B42" s="415"/>
      <c r="C42" s="415"/>
      <c r="D42" s="415"/>
      <c r="E42" s="415"/>
      <c r="F42" s="415"/>
    </row>
    <row r="43" spans="1:6" ht="7.5" customHeight="1">
      <c r="A43" s="416" t="s">
        <v>361</v>
      </c>
      <c r="B43" s="416"/>
      <c r="C43" s="416"/>
      <c r="D43" s="416"/>
      <c r="E43" s="416"/>
      <c r="F43" s="416"/>
    </row>
    <row r="44" spans="1:6" ht="7.5" customHeight="1">
      <c r="A44" s="416" t="s">
        <v>362</v>
      </c>
      <c r="B44" s="416"/>
      <c r="C44" s="416"/>
      <c r="D44" s="416"/>
      <c r="E44" s="416"/>
      <c r="F44" s="416"/>
    </row>
  </sheetData>
  <sheetProtection/>
  <mergeCells count="30">
    <mergeCell ref="A39:B39"/>
    <mergeCell ref="A24:B24"/>
    <mergeCell ref="A23:L23"/>
    <mergeCell ref="A22:L22"/>
    <mergeCell ref="A5:H5"/>
    <mergeCell ref="I5:O5"/>
    <mergeCell ref="A17:B17"/>
    <mergeCell ref="A16:B16"/>
    <mergeCell ref="A15:B15"/>
    <mergeCell ref="A14:B14"/>
    <mergeCell ref="C6:D6"/>
    <mergeCell ref="I6:J6"/>
    <mergeCell ref="E7:H7"/>
    <mergeCell ref="E8:H8"/>
    <mergeCell ref="C1:G1"/>
    <mergeCell ref="C2:G2"/>
    <mergeCell ref="C3:G3"/>
    <mergeCell ref="I1:M1"/>
    <mergeCell ref="I2:M2"/>
    <mergeCell ref="I3:M3"/>
    <mergeCell ref="E9:H9"/>
    <mergeCell ref="A42:F42"/>
    <mergeCell ref="A43:F43"/>
    <mergeCell ref="A44:F44"/>
    <mergeCell ref="A13:B13"/>
    <mergeCell ref="A12:L12"/>
    <mergeCell ref="A21:B21"/>
    <mergeCell ref="A20:B20"/>
    <mergeCell ref="A19:B19"/>
    <mergeCell ref="A18:L18"/>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colBreaks count="1" manualBreakCount="1">
    <brk id="8" max="65535" man="1"/>
  </colBreaks>
</worksheet>
</file>

<file path=xl/worksheets/sheet35.xml><?xml version="1.0" encoding="utf-8"?>
<worksheet xmlns="http://schemas.openxmlformats.org/spreadsheetml/2006/main" xmlns:r="http://schemas.openxmlformats.org/officeDocument/2006/relationships">
  <dimension ref="A1:J36"/>
  <sheetViews>
    <sheetView showGridLines="0" zoomScalePageLayoutView="0" workbookViewId="0" topLeftCell="A1">
      <selection activeCell="A36" sqref="A36:F36"/>
    </sheetView>
  </sheetViews>
  <sheetFormatPr defaultColWidth="11.421875" defaultRowHeight="12.75"/>
  <cols>
    <col min="1" max="1" width="6.7109375" style="12" customWidth="1"/>
    <col min="2" max="2" width="30.7109375" style="33" customWidth="1"/>
    <col min="3" max="11" width="11.7109375" style="12" customWidth="1"/>
    <col min="12" max="16384" width="11.421875" style="12" customWidth="1"/>
  </cols>
  <sheetData>
    <row r="1" spans="1:10" s="48" customFormat="1" ht="12.75">
      <c r="A1" s="439" t="s">
        <v>258</v>
      </c>
      <c r="B1" s="440"/>
      <c r="C1" s="440"/>
      <c r="D1" s="440"/>
      <c r="E1" s="440"/>
      <c r="F1" s="440"/>
      <c r="G1" s="440"/>
      <c r="H1" s="440"/>
      <c r="I1" s="441"/>
      <c r="J1" s="58"/>
    </row>
    <row r="2" spans="1:10" s="48" customFormat="1" ht="11.25">
      <c r="A2" s="442" t="s">
        <v>326</v>
      </c>
      <c r="B2" s="428"/>
      <c r="C2" s="428"/>
      <c r="D2" s="428"/>
      <c r="E2" s="428"/>
      <c r="F2" s="428"/>
      <c r="G2" s="428"/>
      <c r="H2" s="428"/>
      <c r="I2" s="429"/>
      <c r="J2" s="61" t="s">
        <v>421</v>
      </c>
    </row>
    <row r="3" spans="1:10" s="48" customFormat="1" ht="11.25">
      <c r="A3" s="443" t="s">
        <v>328</v>
      </c>
      <c r="B3" s="430"/>
      <c r="C3" s="430"/>
      <c r="D3" s="430"/>
      <c r="E3" s="430"/>
      <c r="F3" s="430"/>
      <c r="G3" s="430"/>
      <c r="H3" s="430"/>
      <c r="I3" s="431"/>
      <c r="J3" s="64"/>
    </row>
    <row r="4" spans="1:10" s="48" customFormat="1" ht="11.25">
      <c r="A4" s="432"/>
      <c r="B4" s="432"/>
      <c r="C4" s="432"/>
      <c r="D4" s="432"/>
      <c r="E4" s="432"/>
      <c r="F4" s="432"/>
      <c r="G4" s="432"/>
      <c r="H4" s="432"/>
      <c r="I4" s="432"/>
      <c r="J4" s="432"/>
    </row>
    <row r="5" spans="1:10" s="48" customFormat="1" ht="11.25">
      <c r="A5" s="432" t="s">
        <v>422</v>
      </c>
      <c r="B5" s="432"/>
      <c r="C5" s="432"/>
      <c r="D5" s="432"/>
      <c r="E5" s="432"/>
      <c r="F5" s="432"/>
      <c r="G5" s="432"/>
      <c r="H5" s="432"/>
      <c r="I5" s="432"/>
      <c r="J5" s="432"/>
    </row>
    <row r="6" spans="3:7" s="65" customFormat="1" ht="9">
      <c r="C6" s="444" t="s">
        <v>423</v>
      </c>
      <c r="D6" s="444"/>
      <c r="E6" s="66">
        <v>400000</v>
      </c>
      <c r="F6" s="67" t="s">
        <v>331</v>
      </c>
      <c r="G6" s="66">
        <v>0</v>
      </c>
    </row>
    <row r="7" s="50" customFormat="1" ht="9"/>
    <row r="8" spans="1:10" s="50" customFormat="1" ht="9">
      <c r="A8" s="49" t="s">
        <v>239</v>
      </c>
      <c r="B8" s="49"/>
      <c r="C8" s="49">
        <v>0</v>
      </c>
      <c r="D8" s="421">
        <v>1</v>
      </c>
      <c r="E8" s="421"/>
      <c r="F8" s="421"/>
      <c r="G8" s="49">
        <v>2</v>
      </c>
      <c r="H8" s="49">
        <v>3</v>
      </c>
      <c r="I8" s="49">
        <v>7</v>
      </c>
      <c r="J8" s="49" t="s">
        <v>332</v>
      </c>
    </row>
    <row r="9" spans="1:10" s="50" customFormat="1" ht="36">
      <c r="A9" s="68" t="s">
        <v>333</v>
      </c>
      <c r="B9" s="68" t="s">
        <v>273</v>
      </c>
      <c r="C9" s="68" t="s">
        <v>334</v>
      </c>
      <c r="D9" s="422" t="s">
        <v>424</v>
      </c>
      <c r="E9" s="422"/>
      <c r="F9" s="422"/>
      <c r="G9" s="68" t="s">
        <v>425</v>
      </c>
      <c r="H9" s="68" t="s">
        <v>426</v>
      </c>
      <c r="I9" s="68" t="s">
        <v>368</v>
      </c>
      <c r="J9" s="68" t="s">
        <v>340</v>
      </c>
    </row>
    <row r="10" spans="1:10" s="50" customFormat="1" ht="9">
      <c r="A10" s="68"/>
      <c r="B10" s="68"/>
      <c r="C10" s="68"/>
      <c r="D10" s="68">
        <v>11</v>
      </c>
      <c r="E10" s="68">
        <v>12</v>
      </c>
      <c r="F10" s="68">
        <v>13</v>
      </c>
      <c r="G10" s="68"/>
      <c r="H10" s="68"/>
      <c r="I10" s="68"/>
      <c r="J10" s="68"/>
    </row>
    <row r="11" spans="1:10" s="50" customFormat="1" ht="45">
      <c r="A11" s="51"/>
      <c r="B11" s="51"/>
      <c r="C11" s="51"/>
      <c r="D11" s="51" t="s">
        <v>427</v>
      </c>
      <c r="E11" s="51" t="s">
        <v>428</v>
      </c>
      <c r="F11" s="51" t="s">
        <v>429</v>
      </c>
      <c r="G11" s="51"/>
      <c r="H11" s="51"/>
      <c r="I11" s="51"/>
      <c r="J11" s="51"/>
    </row>
    <row r="12" spans="1:10" ht="11.25">
      <c r="A12" s="423" t="s">
        <v>341</v>
      </c>
      <c r="B12" s="423"/>
      <c r="C12" s="424"/>
      <c r="D12" s="424"/>
      <c r="E12" s="424"/>
      <c r="F12" s="424"/>
      <c r="G12" s="424"/>
      <c r="H12" s="424"/>
      <c r="I12" s="424"/>
      <c r="J12" s="424"/>
    </row>
    <row r="13" spans="1:10" ht="11.25">
      <c r="A13" s="345" t="s">
        <v>342</v>
      </c>
      <c r="B13" s="345"/>
      <c r="C13" s="19">
        <v>258000</v>
      </c>
      <c r="D13" s="19">
        <v>492100</v>
      </c>
      <c r="E13" s="19">
        <v>2653000</v>
      </c>
      <c r="F13" s="19">
        <v>193000</v>
      </c>
      <c r="G13" s="19">
        <v>1455000</v>
      </c>
      <c r="H13" s="19">
        <v>5000</v>
      </c>
      <c r="I13" s="19">
        <v>0</v>
      </c>
      <c r="J13" s="19">
        <f>SUM(C13:I13)</f>
        <v>5056100</v>
      </c>
    </row>
    <row r="14" spans="1:10" ht="11.25">
      <c r="A14" s="345" t="s">
        <v>343</v>
      </c>
      <c r="B14" s="345"/>
      <c r="C14" s="19">
        <v>0</v>
      </c>
      <c r="D14" s="19">
        <v>0</v>
      </c>
      <c r="E14" s="19">
        <v>0</v>
      </c>
      <c r="F14" s="19">
        <v>0</v>
      </c>
      <c r="G14" s="19">
        <v>0</v>
      </c>
      <c r="H14" s="19">
        <v>0</v>
      </c>
      <c r="I14" s="19">
        <v>0</v>
      </c>
      <c r="J14" s="19">
        <f>SUM(C14:I14)</f>
        <v>0</v>
      </c>
    </row>
    <row r="15" spans="1:10" ht="11.25">
      <c r="A15" s="345" t="s">
        <v>344</v>
      </c>
      <c r="B15" s="345"/>
      <c r="C15" s="19">
        <v>0</v>
      </c>
      <c r="D15" s="19">
        <v>0</v>
      </c>
      <c r="E15" s="19">
        <v>-200000</v>
      </c>
      <c r="F15" s="19">
        <v>0</v>
      </c>
      <c r="G15" s="19">
        <v>1500000</v>
      </c>
      <c r="H15" s="19">
        <v>0</v>
      </c>
      <c r="I15" s="19">
        <v>0</v>
      </c>
      <c r="J15" s="19">
        <f>SUM(C15:I15)</f>
        <v>1300000</v>
      </c>
    </row>
    <row r="16" spans="1:10" ht="11.25">
      <c r="A16" s="433" t="s">
        <v>345</v>
      </c>
      <c r="B16" s="433"/>
      <c r="C16" s="53">
        <v>0</v>
      </c>
      <c r="D16" s="53">
        <v>0</v>
      </c>
      <c r="E16" s="53">
        <v>0</v>
      </c>
      <c r="F16" s="53">
        <v>0</v>
      </c>
      <c r="G16" s="53">
        <v>0</v>
      </c>
      <c r="H16" s="53">
        <v>0</v>
      </c>
      <c r="I16" s="53">
        <v>0</v>
      </c>
      <c r="J16" s="53">
        <f>SUM(C16:I16)</f>
        <v>0</v>
      </c>
    </row>
    <row r="17" spans="1:10" ht="11.25">
      <c r="A17" s="433" t="s">
        <v>346</v>
      </c>
      <c r="B17" s="433"/>
      <c r="C17" s="53">
        <v>0</v>
      </c>
      <c r="D17" s="53">
        <v>0</v>
      </c>
      <c r="E17" s="53">
        <v>-200000</v>
      </c>
      <c r="F17" s="53">
        <v>0</v>
      </c>
      <c r="G17" s="53">
        <v>1500000</v>
      </c>
      <c r="H17" s="53">
        <v>0</v>
      </c>
      <c r="I17" s="53">
        <v>0</v>
      </c>
      <c r="J17" s="53">
        <f>SUM(C17:I17)</f>
        <v>1300000</v>
      </c>
    </row>
    <row r="18" spans="1:10" ht="11.25">
      <c r="A18" s="423" t="s">
        <v>347</v>
      </c>
      <c r="B18" s="423"/>
      <c r="C18" s="424"/>
      <c r="D18" s="424"/>
      <c r="E18" s="424"/>
      <c r="F18" s="424"/>
      <c r="G18" s="424"/>
      <c r="H18" s="424"/>
      <c r="I18" s="424"/>
      <c r="J18" s="424"/>
    </row>
    <row r="19" spans="1:10" ht="11.25">
      <c r="A19" s="345" t="s">
        <v>342</v>
      </c>
      <c r="B19" s="345"/>
      <c r="C19" s="19">
        <v>0</v>
      </c>
      <c r="D19" s="19">
        <v>0</v>
      </c>
      <c r="E19" s="19">
        <v>0</v>
      </c>
      <c r="F19" s="19">
        <v>83977</v>
      </c>
      <c r="G19" s="19">
        <v>0</v>
      </c>
      <c r="H19" s="19">
        <v>0</v>
      </c>
      <c r="I19" s="19">
        <v>0</v>
      </c>
      <c r="J19" s="19">
        <f>SUM(C19:I19)</f>
        <v>83977</v>
      </c>
    </row>
    <row r="20" spans="1:10" ht="11.25">
      <c r="A20" s="345" t="s">
        <v>343</v>
      </c>
      <c r="B20" s="345"/>
      <c r="C20" s="19">
        <v>0</v>
      </c>
      <c r="D20" s="19">
        <v>0</v>
      </c>
      <c r="E20" s="19">
        <v>0</v>
      </c>
      <c r="F20" s="19">
        <v>0</v>
      </c>
      <c r="G20" s="19">
        <v>0</v>
      </c>
      <c r="H20" s="19">
        <v>0</v>
      </c>
      <c r="I20" s="19">
        <v>0</v>
      </c>
      <c r="J20" s="19">
        <f>SUM(C20:I20)</f>
        <v>0</v>
      </c>
    </row>
    <row r="21" spans="1:10" ht="11.25">
      <c r="A21" s="345" t="s">
        <v>344</v>
      </c>
      <c r="B21" s="345"/>
      <c r="C21" s="19">
        <v>0</v>
      </c>
      <c r="D21" s="19">
        <v>0</v>
      </c>
      <c r="E21" s="19">
        <v>0</v>
      </c>
      <c r="F21" s="19">
        <v>0</v>
      </c>
      <c r="G21" s="19">
        <v>0</v>
      </c>
      <c r="H21" s="19">
        <v>0</v>
      </c>
      <c r="I21" s="19">
        <v>0</v>
      </c>
      <c r="J21" s="19">
        <f>SUM(C21:I21)</f>
        <v>0</v>
      </c>
    </row>
    <row r="22" spans="1:10" ht="11.25">
      <c r="A22" s="347"/>
      <c r="B22" s="347"/>
      <c r="C22" s="435"/>
      <c r="D22" s="435"/>
      <c r="E22" s="435"/>
      <c r="F22" s="435"/>
      <c r="G22" s="435"/>
      <c r="H22" s="435"/>
      <c r="I22" s="435"/>
      <c r="J22" s="435"/>
    </row>
    <row r="23" spans="1:10" ht="11.25">
      <c r="A23" s="423" t="s">
        <v>349</v>
      </c>
      <c r="B23" s="423"/>
      <c r="C23" s="424"/>
      <c r="D23" s="424"/>
      <c r="E23" s="424"/>
      <c r="F23" s="424"/>
      <c r="G23" s="424"/>
      <c r="H23" s="424"/>
      <c r="I23" s="424"/>
      <c r="J23" s="424"/>
    </row>
    <row r="24" spans="1:10" ht="11.25">
      <c r="A24" s="345" t="s">
        <v>228</v>
      </c>
      <c r="B24" s="345"/>
      <c r="C24" s="19">
        <v>0</v>
      </c>
      <c r="D24" s="19">
        <v>0</v>
      </c>
      <c r="E24" s="19">
        <v>-200000</v>
      </c>
      <c r="F24" s="19">
        <v>0</v>
      </c>
      <c r="G24" s="19">
        <v>1500000</v>
      </c>
      <c r="H24" s="19">
        <v>0</v>
      </c>
      <c r="I24" s="19">
        <v>0</v>
      </c>
      <c r="J24" s="19">
        <f aca="true" t="shared" si="0" ref="J24:J33">SUM(C24:I24)</f>
        <v>1300000</v>
      </c>
    </row>
    <row r="25" spans="1:10" ht="18">
      <c r="A25" s="52">
        <v>604</v>
      </c>
      <c r="B25" s="54" t="s">
        <v>350</v>
      </c>
      <c r="C25" s="55">
        <v>0</v>
      </c>
      <c r="D25" s="55">
        <v>0</v>
      </c>
      <c r="E25" s="55">
        <v>0</v>
      </c>
      <c r="F25" s="55">
        <v>0</v>
      </c>
      <c r="G25" s="55">
        <v>0</v>
      </c>
      <c r="H25" s="55">
        <v>0</v>
      </c>
      <c r="I25" s="55">
        <v>0</v>
      </c>
      <c r="J25" s="55">
        <f t="shared" si="0"/>
        <v>0</v>
      </c>
    </row>
    <row r="26" spans="1:10" ht="18">
      <c r="A26" s="52">
        <v>606</v>
      </c>
      <c r="B26" s="54" t="s">
        <v>386</v>
      </c>
      <c r="C26" s="55">
        <v>0</v>
      </c>
      <c r="D26" s="55">
        <v>0</v>
      </c>
      <c r="E26" s="55">
        <v>0</v>
      </c>
      <c r="F26" s="55">
        <v>0</v>
      </c>
      <c r="G26" s="55">
        <v>0</v>
      </c>
      <c r="H26" s="55">
        <v>0</v>
      </c>
      <c r="I26" s="55">
        <v>0</v>
      </c>
      <c r="J26" s="55">
        <f t="shared" si="0"/>
        <v>0</v>
      </c>
    </row>
    <row r="27" spans="1:10" ht="11.25">
      <c r="A27" s="52">
        <v>618</v>
      </c>
      <c r="B27" s="54" t="s">
        <v>354</v>
      </c>
      <c r="C27" s="55">
        <v>0</v>
      </c>
      <c r="D27" s="55">
        <v>0</v>
      </c>
      <c r="E27" s="55">
        <v>0</v>
      </c>
      <c r="F27" s="55">
        <v>0</v>
      </c>
      <c r="G27" s="55">
        <v>0</v>
      </c>
      <c r="H27" s="55">
        <v>0</v>
      </c>
      <c r="I27" s="55">
        <v>0</v>
      </c>
      <c r="J27" s="55">
        <f t="shared" si="0"/>
        <v>0</v>
      </c>
    </row>
    <row r="28" spans="1:10" ht="18">
      <c r="A28" s="52">
        <v>623</v>
      </c>
      <c r="B28" s="54" t="s">
        <v>353</v>
      </c>
      <c r="C28" s="55">
        <v>0</v>
      </c>
      <c r="D28" s="55">
        <v>0</v>
      </c>
      <c r="E28" s="55">
        <v>0</v>
      </c>
      <c r="F28" s="55">
        <v>0</v>
      </c>
      <c r="G28" s="55">
        <v>0</v>
      </c>
      <c r="H28" s="55">
        <v>0</v>
      </c>
      <c r="I28" s="55">
        <v>0</v>
      </c>
      <c r="J28" s="55">
        <f t="shared" si="0"/>
        <v>0</v>
      </c>
    </row>
    <row r="29" spans="1:10" ht="11.25">
      <c r="A29" s="52">
        <v>628</v>
      </c>
      <c r="B29" s="54" t="s">
        <v>354</v>
      </c>
      <c r="C29" s="55">
        <v>0</v>
      </c>
      <c r="D29" s="55">
        <v>0</v>
      </c>
      <c r="E29" s="55">
        <v>0</v>
      </c>
      <c r="F29" s="55">
        <v>0</v>
      </c>
      <c r="G29" s="55">
        <v>0</v>
      </c>
      <c r="H29" s="55">
        <v>0</v>
      </c>
      <c r="I29" s="55">
        <v>0</v>
      </c>
      <c r="J29" s="55">
        <f t="shared" si="0"/>
        <v>0</v>
      </c>
    </row>
    <row r="30" spans="1:10" ht="11.25">
      <c r="A30" s="52">
        <v>657</v>
      </c>
      <c r="B30" s="54" t="s">
        <v>357</v>
      </c>
      <c r="C30" s="55">
        <v>0</v>
      </c>
      <c r="D30" s="55">
        <v>0</v>
      </c>
      <c r="E30" s="55">
        <v>-200000</v>
      </c>
      <c r="F30" s="55">
        <v>0</v>
      </c>
      <c r="G30" s="55">
        <v>1500000</v>
      </c>
      <c r="H30" s="55">
        <v>0</v>
      </c>
      <c r="I30" s="55">
        <v>0</v>
      </c>
      <c r="J30" s="55">
        <f t="shared" si="0"/>
        <v>1300000</v>
      </c>
    </row>
    <row r="31" spans="1:10" ht="11.25">
      <c r="A31" s="345" t="s">
        <v>231</v>
      </c>
      <c r="B31" s="345"/>
      <c r="C31" s="19">
        <v>0</v>
      </c>
      <c r="D31" s="19">
        <v>0</v>
      </c>
      <c r="E31" s="19">
        <v>0</v>
      </c>
      <c r="F31" s="19">
        <v>0</v>
      </c>
      <c r="G31" s="19">
        <v>0</v>
      </c>
      <c r="H31" s="19">
        <v>0</v>
      </c>
      <c r="I31" s="19">
        <v>0</v>
      </c>
      <c r="J31" s="19">
        <f t="shared" si="0"/>
        <v>0</v>
      </c>
    </row>
    <row r="32" spans="1:10" ht="18">
      <c r="A32" s="52">
        <v>746</v>
      </c>
      <c r="B32" s="54" t="s">
        <v>391</v>
      </c>
      <c r="C32" s="55">
        <v>0</v>
      </c>
      <c r="D32" s="55">
        <v>0</v>
      </c>
      <c r="E32" s="55">
        <v>0</v>
      </c>
      <c r="F32" s="55">
        <v>0</v>
      </c>
      <c r="G32" s="55">
        <v>0</v>
      </c>
      <c r="H32" s="55">
        <v>0</v>
      </c>
      <c r="I32" s="55">
        <v>0</v>
      </c>
      <c r="J32" s="55">
        <f t="shared" si="0"/>
        <v>0</v>
      </c>
    </row>
    <row r="33" spans="1:10" ht="11.25">
      <c r="A33" s="52">
        <v>747</v>
      </c>
      <c r="B33" s="54" t="s">
        <v>389</v>
      </c>
      <c r="C33" s="55">
        <v>0</v>
      </c>
      <c r="D33" s="55">
        <v>0</v>
      </c>
      <c r="E33" s="55">
        <v>0</v>
      </c>
      <c r="F33" s="55">
        <v>0</v>
      </c>
      <c r="G33" s="55">
        <v>0</v>
      </c>
      <c r="H33" s="55">
        <v>0</v>
      </c>
      <c r="I33" s="55">
        <v>0</v>
      </c>
      <c r="J33" s="55">
        <f t="shared" si="0"/>
        <v>0</v>
      </c>
    </row>
    <row r="34" spans="1:6" ht="7.5" customHeight="1">
      <c r="A34" s="415" t="s">
        <v>360</v>
      </c>
      <c r="B34" s="415"/>
      <c r="C34" s="415"/>
      <c r="D34" s="415"/>
      <c r="E34" s="415"/>
      <c r="F34" s="415"/>
    </row>
    <row r="35" spans="1:6" ht="7.5" customHeight="1">
      <c r="A35" s="416" t="s">
        <v>361</v>
      </c>
      <c r="B35" s="416"/>
      <c r="C35" s="416"/>
      <c r="D35" s="416"/>
      <c r="E35" s="416"/>
      <c r="F35" s="416"/>
    </row>
    <row r="36" spans="1:6" ht="7.5" customHeight="1">
      <c r="A36" s="416" t="s">
        <v>362</v>
      </c>
      <c r="B36" s="416"/>
      <c r="C36" s="416"/>
      <c r="D36" s="416"/>
      <c r="E36" s="416"/>
      <c r="F36" s="416"/>
    </row>
  </sheetData>
  <sheetProtection/>
  <mergeCells count="25">
    <mergeCell ref="A19:B19"/>
    <mergeCell ref="A18:J18"/>
    <mergeCell ref="A31:B31"/>
    <mergeCell ref="A24:B24"/>
    <mergeCell ref="A23:J23"/>
    <mergeCell ref="A22:J22"/>
    <mergeCell ref="A12:J12"/>
    <mergeCell ref="A1:I1"/>
    <mergeCell ref="A2:I2"/>
    <mergeCell ref="A3:I3"/>
    <mergeCell ref="A4:J4"/>
    <mergeCell ref="A5:J5"/>
    <mergeCell ref="C6:D6"/>
    <mergeCell ref="D8:F8"/>
    <mergeCell ref="D9:F9"/>
    <mergeCell ref="A34:F34"/>
    <mergeCell ref="A35:F35"/>
    <mergeCell ref="A36:F36"/>
    <mergeCell ref="A13:B13"/>
    <mergeCell ref="A17:B17"/>
    <mergeCell ref="A16:B16"/>
    <mergeCell ref="A15:B15"/>
    <mergeCell ref="A14:B14"/>
    <mergeCell ref="A21:B21"/>
    <mergeCell ref="A20:B20"/>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worksheet>
</file>

<file path=xl/worksheets/sheet36.xml><?xml version="1.0" encoding="utf-8"?>
<worksheet xmlns="http://schemas.openxmlformats.org/spreadsheetml/2006/main" xmlns:r="http://schemas.openxmlformats.org/officeDocument/2006/relationships">
  <dimension ref="A1:G28"/>
  <sheetViews>
    <sheetView showGridLines="0" zoomScalePageLayoutView="0" workbookViewId="0" topLeftCell="A1">
      <selection activeCell="A28" sqref="A28:F28"/>
    </sheetView>
  </sheetViews>
  <sheetFormatPr defaultColWidth="11.421875" defaultRowHeight="12.75"/>
  <cols>
    <col min="1" max="1" width="6.7109375" style="12" customWidth="1"/>
    <col min="2" max="2" width="30.7109375" style="33" customWidth="1"/>
    <col min="3" max="8" width="12.7109375" style="12" customWidth="1"/>
    <col min="9" max="16384" width="11.421875" style="12" customWidth="1"/>
  </cols>
  <sheetData>
    <row r="1" spans="1:7" s="15" customFormat="1" ht="11.25">
      <c r="A1" s="340" t="s">
        <v>258</v>
      </c>
      <c r="B1" s="340"/>
      <c r="C1" s="340"/>
      <c r="D1" s="340"/>
      <c r="E1" s="340"/>
      <c r="F1" s="340"/>
      <c r="G1" s="11" t="s">
        <v>259</v>
      </c>
    </row>
    <row r="2" spans="1:7" s="15" customFormat="1" ht="11.25">
      <c r="A2" s="335" t="s">
        <v>326</v>
      </c>
      <c r="B2" s="335"/>
      <c r="C2" s="335"/>
      <c r="D2" s="335"/>
      <c r="E2" s="335"/>
      <c r="F2" s="335"/>
      <c r="G2" s="13" t="s">
        <v>415</v>
      </c>
    </row>
    <row r="3" spans="1:7" s="15" customFormat="1" ht="11.25">
      <c r="A3" s="334" t="s">
        <v>328</v>
      </c>
      <c r="B3" s="334"/>
      <c r="C3" s="334"/>
      <c r="D3" s="334"/>
      <c r="E3" s="334"/>
      <c r="F3" s="334"/>
      <c r="G3" s="14"/>
    </row>
    <row r="4" s="15" customFormat="1" ht="11.25">
      <c r="B4" s="48"/>
    </row>
    <row r="5" spans="1:7" s="15" customFormat="1" ht="11.25">
      <c r="A5" s="348" t="s">
        <v>416</v>
      </c>
      <c r="B5" s="348"/>
      <c r="C5" s="348"/>
      <c r="D5" s="348"/>
      <c r="E5" s="348"/>
      <c r="F5" s="348"/>
      <c r="G5" s="348"/>
    </row>
    <row r="6" spans="2:5" s="43" customFormat="1" ht="11.25">
      <c r="B6" s="45" t="s">
        <v>417</v>
      </c>
      <c r="C6" s="46">
        <v>0</v>
      </c>
      <c r="D6" s="47" t="s">
        <v>331</v>
      </c>
      <c r="E6" s="46">
        <v>0</v>
      </c>
    </row>
    <row r="7" s="48" customFormat="1" ht="11.25"/>
    <row r="8" spans="1:7" s="50" customFormat="1" ht="9">
      <c r="A8" s="49" t="s">
        <v>239</v>
      </c>
      <c r="B8" s="49"/>
      <c r="C8" s="49">
        <v>0</v>
      </c>
      <c r="D8" s="49">
        <v>1</v>
      </c>
      <c r="E8" s="49">
        <v>2</v>
      </c>
      <c r="F8" s="49">
        <v>7</v>
      </c>
      <c r="G8" s="49" t="s">
        <v>332</v>
      </c>
    </row>
    <row r="9" spans="1:7" s="50" customFormat="1" ht="36">
      <c r="A9" s="51" t="s">
        <v>333</v>
      </c>
      <c r="B9" s="51" t="s">
        <v>273</v>
      </c>
      <c r="C9" s="51" t="s">
        <v>334</v>
      </c>
      <c r="D9" s="51" t="s">
        <v>418</v>
      </c>
      <c r="E9" s="51" t="s">
        <v>419</v>
      </c>
      <c r="F9" s="51" t="s">
        <v>420</v>
      </c>
      <c r="G9" s="51" t="s">
        <v>340</v>
      </c>
    </row>
    <row r="10" spans="1:7" ht="11.25">
      <c r="A10" s="423" t="s">
        <v>341</v>
      </c>
      <c r="B10" s="423"/>
      <c r="C10" s="424"/>
      <c r="D10" s="424"/>
      <c r="E10" s="424"/>
      <c r="F10" s="424"/>
      <c r="G10" s="424"/>
    </row>
    <row r="11" spans="1:7" ht="11.25">
      <c r="A11" s="345" t="s">
        <v>342</v>
      </c>
      <c r="B11" s="345"/>
      <c r="C11" s="19">
        <v>0</v>
      </c>
      <c r="D11" s="19">
        <v>90000</v>
      </c>
      <c r="E11" s="19">
        <v>350000</v>
      </c>
      <c r="F11" s="19">
        <v>0</v>
      </c>
      <c r="G11" s="19">
        <f>SUM(C11:F11)</f>
        <v>440000</v>
      </c>
    </row>
    <row r="12" spans="1:7" ht="11.25">
      <c r="A12" s="345" t="s">
        <v>343</v>
      </c>
      <c r="B12" s="345"/>
      <c r="C12" s="19">
        <v>0</v>
      </c>
      <c r="D12" s="19">
        <v>0</v>
      </c>
      <c r="E12" s="19">
        <v>0</v>
      </c>
      <c r="F12" s="19">
        <v>0</v>
      </c>
      <c r="G12" s="19">
        <f>SUM(C12:F12)</f>
        <v>0</v>
      </c>
    </row>
    <row r="13" spans="1:7" ht="11.25">
      <c r="A13" s="345" t="s">
        <v>344</v>
      </c>
      <c r="B13" s="345"/>
      <c r="C13" s="19">
        <v>0</v>
      </c>
      <c r="D13" s="19">
        <v>0</v>
      </c>
      <c r="E13" s="19">
        <v>8000000</v>
      </c>
      <c r="F13" s="19">
        <v>0</v>
      </c>
      <c r="G13" s="19">
        <f>SUM(C13:F13)</f>
        <v>8000000</v>
      </c>
    </row>
    <row r="14" spans="1:7" ht="11.25">
      <c r="A14" s="433" t="s">
        <v>345</v>
      </c>
      <c r="B14" s="433"/>
      <c r="C14" s="53">
        <v>0</v>
      </c>
      <c r="D14" s="53">
        <v>0</v>
      </c>
      <c r="E14" s="53">
        <v>0</v>
      </c>
      <c r="F14" s="53">
        <v>0</v>
      </c>
      <c r="G14" s="53">
        <f>SUM(C14:F14)</f>
        <v>0</v>
      </c>
    </row>
    <row r="15" spans="1:7" ht="11.25">
      <c r="A15" s="433" t="s">
        <v>346</v>
      </c>
      <c r="B15" s="433"/>
      <c r="C15" s="53">
        <v>0</v>
      </c>
      <c r="D15" s="53">
        <v>0</v>
      </c>
      <c r="E15" s="53">
        <v>8000000</v>
      </c>
      <c r="F15" s="53">
        <v>0</v>
      </c>
      <c r="G15" s="53">
        <f>SUM(C15:F15)</f>
        <v>8000000</v>
      </c>
    </row>
    <row r="16" spans="1:7" ht="11.25">
      <c r="A16" s="423" t="s">
        <v>347</v>
      </c>
      <c r="B16" s="423"/>
      <c r="C16" s="424"/>
      <c r="D16" s="424"/>
      <c r="E16" s="424"/>
      <c r="F16" s="424"/>
      <c r="G16" s="424"/>
    </row>
    <row r="17" spans="1:7" ht="11.25">
      <c r="A17" s="345" t="s">
        <v>342</v>
      </c>
      <c r="B17" s="345"/>
      <c r="C17" s="19"/>
      <c r="D17" s="19"/>
      <c r="E17" s="19"/>
      <c r="F17" s="19"/>
      <c r="G17" s="19">
        <f>SUM(C17:F17)</f>
        <v>0</v>
      </c>
    </row>
    <row r="18" spans="1:7" ht="11.25">
      <c r="A18" s="345" t="s">
        <v>343</v>
      </c>
      <c r="B18" s="345"/>
      <c r="C18" s="19"/>
      <c r="D18" s="19"/>
      <c r="E18" s="19"/>
      <c r="F18" s="19"/>
      <c r="G18" s="19">
        <f>SUM(C18:F18)</f>
        <v>0</v>
      </c>
    </row>
    <row r="19" spans="1:7" ht="11.25">
      <c r="A19" s="345" t="s">
        <v>344</v>
      </c>
      <c r="B19" s="345"/>
      <c r="C19" s="19"/>
      <c r="D19" s="19"/>
      <c r="E19" s="19"/>
      <c r="F19" s="19"/>
      <c r="G19" s="19">
        <f>SUM(C19:F19)</f>
        <v>0</v>
      </c>
    </row>
    <row r="20" spans="1:7" ht="11.25">
      <c r="A20" s="347"/>
      <c r="B20" s="347"/>
      <c r="C20" s="435"/>
      <c r="D20" s="435"/>
      <c r="E20" s="435"/>
      <c r="F20" s="435"/>
      <c r="G20" s="435"/>
    </row>
    <row r="21" spans="1:7" ht="11.25">
      <c r="A21" s="423" t="s">
        <v>349</v>
      </c>
      <c r="B21" s="423"/>
      <c r="C21" s="424"/>
      <c r="D21" s="424"/>
      <c r="E21" s="424"/>
      <c r="F21" s="424"/>
      <c r="G21" s="424"/>
    </row>
    <row r="22" spans="1:7" ht="11.25">
      <c r="A22" s="345" t="s">
        <v>228</v>
      </c>
      <c r="B22" s="345"/>
      <c r="C22" s="19">
        <v>0</v>
      </c>
      <c r="D22" s="19">
        <v>0</v>
      </c>
      <c r="E22" s="19">
        <v>8000000</v>
      </c>
      <c r="F22" s="19">
        <v>0</v>
      </c>
      <c r="G22" s="19">
        <f>SUM(C22:F22)</f>
        <v>8000000</v>
      </c>
    </row>
    <row r="23" spans="1:7" ht="11.25">
      <c r="A23" s="52">
        <v>657</v>
      </c>
      <c r="B23" s="54" t="s">
        <v>357</v>
      </c>
      <c r="C23" s="55">
        <v>0</v>
      </c>
      <c r="D23" s="55">
        <v>0</v>
      </c>
      <c r="E23" s="55">
        <v>0</v>
      </c>
      <c r="F23" s="55">
        <v>0</v>
      </c>
      <c r="G23" s="55">
        <f>SUM(C23:F23)</f>
        <v>0</v>
      </c>
    </row>
    <row r="24" spans="1:7" ht="11.25">
      <c r="A24" s="52">
        <v>678</v>
      </c>
      <c r="B24" s="54" t="s">
        <v>359</v>
      </c>
      <c r="C24" s="55">
        <v>0</v>
      </c>
      <c r="D24" s="55">
        <v>0</v>
      </c>
      <c r="E24" s="55">
        <v>8000000</v>
      </c>
      <c r="F24" s="55">
        <v>0</v>
      </c>
      <c r="G24" s="55">
        <f>SUM(C24:F24)</f>
        <v>8000000</v>
      </c>
    </row>
    <row r="25" spans="1:7" ht="11.25">
      <c r="A25" s="345" t="s">
        <v>231</v>
      </c>
      <c r="B25" s="345"/>
      <c r="C25" s="19"/>
      <c r="D25" s="19"/>
      <c r="E25" s="19"/>
      <c r="F25" s="19"/>
      <c r="G25" s="19">
        <f>SUM(C25:F25)</f>
        <v>0</v>
      </c>
    </row>
    <row r="26" spans="1:6" ht="7.5" customHeight="1">
      <c r="A26" s="415" t="s">
        <v>360</v>
      </c>
      <c r="B26" s="415"/>
      <c r="C26" s="415"/>
      <c r="D26" s="415"/>
      <c r="E26" s="415"/>
      <c r="F26" s="415"/>
    </row>
    <row r="27" spans="1:6" ht="7.5" customHeight="1">
      <c r="A27" s="416" t="s">
        <v>361</v>
      </c>
      <c r="B27" s="416"/>
      <c r="C27" s="416"/>
      <c r="D27" s="416"/>
      <c r="E27" s="416"/>
      <c r="F27" s="416"/>
    </row>
    <row r="28" spans="1:6" ht="7.5" customHeight="1">
      <c r="A28" s="416" t="s">
        <v>362</v>
      </c>
      <c r="B28" s="416"/>
      <c r="C28" s="416"/>
      <c r="D28" s="416"/>
      <c r="E28" s="416"/>
      <c r="F28" s="416"/>
    </row>
  </sheetData>
  <sheetProtection/>
  <mergeCells count="21">
    <mergeCell ref="A25:B25"/>
    <mergeCell ref="A22:B22"/>
    <mergeCell ref="A21:G21"/>
    <mergeCell ref="A20:G20"/>
    <mergeCell ref="A10:G10"/>
    <mergeCell ref="A1:F1"/>
    <mergeCell ref="A2:F2"/>
    <mergeCell ref="A3:F3"/>
    <mergeCell ref="A5:G5"/>
    <mergeCell ref="A17:B17"/>
    <mergeCell ref="A16:G16"/>
    <mergeCell ref="A26:F26"/>
    <mergeCell ref="A27:F27"/>
    <mergeCell ref="A28:F28"/>
    <mergeCell ref="A11:B11"/>
    <mergeCell ref="A15:B15"/>
    <mergeCell ref="A14:B14"/>
    <mergeCell ref="A13:B13"/>
    <mergeCell ref="A12:B12"/>
    <mergeCell ref="A19:B19"/>
    <mergeCell ref="A18:B18"/>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worksheet>
</file>

<file path=xl/worksheets/sheet37.xml><?xml version="1.0" encoding="utf-8"?>
<worksheet xmlns="http://schemas.openxmlformats.org/spreadsheetml/2006/main" xmlns:r="http://schemas.openxmlformats.org/officeDocument/2006/relationships">
  <dimension ref="A1:O29"/>
  <sheetViews>
    <sheetView showGridLines="0" zoomScalePageLayoutView="0" workbookViewId="0" topLeftCell="A1">
      <selection activeCell="A29" sqref="A29:F29"/>
    </sheetView>
  </sheetViews>
  <sheetFormatPr defaultColWidth="11.421875" defaultRowHeight="12.75"/>
  <cols>
    <col min="1" max="1" width="6.7109375" style="33" customWidth="1"/>
    <col min="2" max="2" width="30.7109375" style="33" customWidth="1"/>
    <col min="3" max="13" width="12.7109375" style="12" customWidth="1"/>
    <col min="14" max="16384" width="11.421875" style="12" customWidth="1"/>
  </cols>
  <sheetData>
    <row r="1" spans="1:14" s="48" customFormat="1" ht="11.25">
      <c r="A1" s="56"/>
      <c r="B1" s="57"/>
      <c r="C1" s="426" t="s">
        <v>258</v>
      </c>
      <c r="D1" s="426"/>
      <c r="E1" s="426"/>
      <c r="F1" s="426"/>
      <c r="G1" s="427"/>
      <c r="H1" s="56" t="s">
        <v>259</v>
      </c>
      <c r="I1" s="426" t="s">
        <v>258</v>
      </c>
      <c r="J1" s="426"/>
      <c r="K1" s="426"/>
      <c r="L1" s="426"/>
      <c r="M1" s="427"/>
      <c r="N1" s="58" t="s">
        <v>259</v>
      </c>
    </row>
    <row r="2" spans="1:14" s="48" customFormat="1" ht="11.25">
      <c r="A2" s="59"/>
      <c r="B2" s="60"/>
      <c r="C2" s="428" t="s">
        <v>326</v>
      </c>
      <c r="D2" s="428"/>
      <c r="E2" s="428"/>
      <c r="F2" s="428"/>
      <c r="G2" s="429"/>
      <c r="H2" s="59" t="s">
        <v>406</v>
      </c>
      <c r="I2" s="428" t="s">
        <v>326</v>
      </c>
      <c r="J2" s="428"/>
      <c r="K2" s="428"/>
      <c r="L2" s="428"/>
      <c r="M2" s="429"/>
      <c r="N2" s="61" t="s">
        <v>406</v>
      </c>
    </row>
    <row r="3" spans="1:14" s="48" customFormat="1" ht="11.25">
      <c r="A3" s="62"/>
      <c r="B3" s="63"/>
      <c r="C3" s="430" t="s">
        <v>328</v>
      </c>
      <c r="D3" s="430"/>
      <c r="E3" s="430"/>
      <c r="F3" s="430"/>
      <c r="G3" s="431"/>
      <c r="H3" s="62"/>
      <c r="I3" s="430" t="s">
        <v>328</v>
      </c>
      <c r="J3" s="430"/>
      <c r="K3" s="430"/>
      <c r="L3" s="430"/>
      <c r="M3" s="431"/>
      <c r="N3" s="64"/>
    </row>
    <row r="4" spans="1:15" s="48" customFormat="1" ht="11.25">
      <c r="A4" s="432"/>
      <c r="B4" s="432"/>
      <c r="C4" s="432"/>
      <c r="D4" s="432"/>
      <c r="E4" s="432"/>
      <c r="F4" s="432"/>
      <c r="G4" s="432"/>
      <c r="H4" s="432"/>
      <c r="I4" s="432"/>
      <c r="J4" s="432"/>
      <c r="K4" s="432"/>
      <c r="L4" s="432"/>
      <c r="M4" s="432"/>
      <c r="N4" s="432"/>
      <c r="O4" s="432"/>
    </row>
    <row r="5" spans="3:11" s="48" customFormat="1" ht="11.25">
      <c r="C5" s="432" t="s">
        <v>407</v>
      </c>
      <c r="D5" s="432"/>
      <c r="E5" s="432"/>
      <c r="I5" s="432" t="s">
        <v>407</v>
      </c>
      <c r="J5" s="432"/>
      <c r="K5" s="432"/>
    </row>
    <row r="6" spans="3:13" s="45" customFormat="1" ht="11.25">
      <c r="C6" s="434" t="s">
        <v>330</v>
      </c>
      <c r="D6" s="434"/>
      <c r="E6" s="69">
        <v>0</v>
      </c>
      <c r="F6" s="70" t="s">
        <v>331</v>
      </c>
      <c r="G6" s="69">
        <v>0</v>
      </c>
      <c r="I6" s="434" t="s">
        <v>330</v>
      </c>
      <c r="J6" s="434"/>
      <c r="K6" s="69">
        <v>0</v>
      </c>
      <c r="L6" s="70" t="s">
        <v>331</v>
      </c>
      <c r="M6" s="69">
        <v>0</v>
      </c>
    </row>
    <row r="7" s="48" customFormat="1" ht="11.25"/>
    <row r="8" spans="1:12" s="50" customFormat="1" ht="9">
      <c r="A8" s="49" t="s">
        <v>239</v>
      </c>
      <c r="B8" s="49"/>
      <c r="C8" s="49">
        <v>0</v>
      </c>
      <c r="D8" s="49">
        <v>1</v>
      </c>
      <c r="E8" s="49">
        <v>2</v>
      </c>
      <c r="F8" s="49">
        <v>3</v>
      </c>
      <c r="G8" s="49">
        <v>4</v>
      </c>
      <c r="H8" s="49">
        <v>5</v>
      </c>
      <c r="I8" s="49">
        <v>6</v>
      </c>
      <c r="J8" s="49">
        <v>7</v>
      </c>
      <c r="K8" s="49">
        <v>8</v>
      </c>
      <c r="L8" s="49" t="s">
        <v>332</v>
      </c>
    </row>
    <row r="9" spans="1:12" s="50" customFormat="1" ht="54">
      <c r="A9" s="51" t="s">
        <v>333</v>
      </c>
      <c r="B9" s="51" t="s">
        <v>273</v>
      </c>
      <c r="C9" s="51" t="s">
        <v>334</v>
      </c>
      <c r="D9" s="51" t="s">
        <v>408</v>
      </c>
      <c r="E9" s="51" t="s">
        <v>409</v>
      </c>
      <c r="F9" s="51" t="s">
        <v>410</v>
      </c>
      <c r="G9" s="51" t="s">
        <v>411</v>
      </c>
      <c r="H9" s="51" t="s">
        <v>412</v>
      </c>
      <c r="I9" s="51" t="s">
        <v>413</v>
      </c>
      <c r="J9" s="51" t="s">
        <v>368</v>
      </c>
      <c r="K9" s="51" t="s">
        <v>401</v>
      </c>
      <c r="L9" s="51" t="s">
        <v>340</v>
      </c>
    </row>
    <row r="10" spans="1:12" ht="11.25">
      <c r="A10" s="423" t="s">
        <v>341</v>
      </c>
      <c r="B10" s="423"/>
      <c r="C10" s="424"/>
      <c r="D10" s="424"/>
      <c r="E10" s="424"/>
      <c r="F10" s="424"/>
      <c r="G10" s="424"/>
      <c r="H10" s="424"/>
      <c r="I10" s="424"/>
      <c r="J10" s="424"/>
      <c r="K10" s="424"/>
      <c r="L10" s="424"/>
    </row>
    <row r="11" spans="1:12" ht="11.25">
      <c r="A11" s="345" t="s">
        <v>342</v>
      </c>
      <c r="B11" s="345"/>
      <c r="C11" s="19">
        <v>0</v>
      </c>
      <c r="D11" s="19">
        <v>0</v>
      </c>
      <c r="E11" s="19">
        <v>0</v>
      </c>
      <c r="F11" s="19">
        <v>715000</v>
      </c>
      <c r="G11" s="19">
        <v>95000</v>
      </c>
      <c r="H11" s="19">
        <v>0</v>
      </c>
      <c r="I11" s="19">
        <v>250000</v>
      </c>
      <c r="J11" s="19">
        <v>0</v>
      </c>
      <c r="K11" s="19">
        <v>200000</v>
      </c>
      <c r="L11" s="19">
        <f>SUM(C11:K11)</f>
        <v>1260000</v>
      </c>
    </row>
    <row r="12" spans="1:12" ht="11.25">
      <c r="A12" s="345" t="s">
        <v>343</v>
      </c>
      <c r="B12" s="345"/>
      <c r="C12" s="19">
        <v>0</v>
      </c>
      <c r="D12" s="19">
        <v>0</v>
      </c>
      <c r="E12" s="19">
        <v>0</v>
      </c>
      <c r="F12" s="19">
        <v>0</v>
      </c>
      <c r="G12" s="19">
        <v>0</v>
      </c>
      <c r="H12" s="19">
        <v>0</v>
      </c>
      <c r="I12" s="19">
        <v>0</v>
      </c>
      <c r="J12" s="19">
        <v>0</v>
      </c>
      <c r="K12" s="19">
        <v>0</v>
      </c>
      <c r="L12" s="19">
        <f>SUM(C12:K12)</f>
        <v>0</v>
      </c>
    </row>
    <row r="13" spans="1:12" ht="11.25">
      <c r="A13" s="345" t="s">
        <v>344</v>
      </c>
      <c r="B13" s="345"/>
      <c r="C13" s="19">
        <v>0</v>
      </c>
      <c r="D13" s="19">
        <v>0</v>
      </c>
      <c r="E13" s="19">
        <v>0</v>
      </c>
      <c r="F13" s="19">
        <v>0</v>
      </c>
      <c r="G13" s="19">
        <v>0</v>
      </c>
      <c r="H13" s="19">
        <v>0</v>
      </c>
      <c r="I13" s="19">
        <v>0</v>
      </c>
      <c r="J13" s="19">
        <v>0</v>
      </c>
      <c r="K13" s="19">
        <v>0</v>
      </c>
      <c r="L13" s="19">
        <f>SUM(C13:K13)</f>
        <v>0</v>
      </c>
    </row>
    <row r="14" spans="1:12" ht="11.25">
      <c r="A14" s="433" t="s">
        <v>345</v>
      </c>
      <c r="B14" s="433"/>
      <c r="C14" s="53">
        <v>0</v>
      </c>
      <c r="D14" s="53">
        <v>0</v>
      </c>
      <c r="E14" s="53">
        <v>0</v>
      </c>
      <c r="F14" s="53">
        <v>0</v>
      </c>
      <c r="G14" s="53">
        <v>0</v>
      </c>
      <c r="H14" s="53">
        <v>0</v>
      </c>
      <c r="I14" s="53">
        <v>0</v>
      </c>
      <c r="J14" s="53">
        <v>0</v>
      </c>
      <c r="K14" s="53">
        <v>0</v>
      </c>
      <c r="L14" s="53">
        <f>SUM(C14:K14)</f>
        <v>0</v>
      </c>
    </row>
    <row r="15" spans="1:12" ht="11.25">
      <c r="A15" s="433" t="s">
        <v>346</v>
      </c>
      <c r="B15" s="433"/>
      <c r="C15" s="53">
        <v>0</v>
      </c>
      <c r="D15" s="53">
        <v>0</v>
      </c>
      <c r="E15" s="53">
        <v>0</v>
      </c>
      <c r="F15" s="53">
        <v>0</v>
      </c>
      <c r="G15" s="53">
        <v>0</v>
      </c>
      <c r="H15" s="53">
        <v>0</v>
      </c>
      <c r="I15" s="53">
        <v>0</v>
      </c>
      <c r="J15" s="53">
        <v>0</v>
      </c>
      <c r="K15" s="53">
        <v>0</v>
      </c>
      <c r="L15" s="53">
        <f>SUM(C15:K15)</f>
        <v>0</v>
      </c>
    </row>
    <row r="16" spans="1:12" ht="11.25">
      <c r="A16" s="423" t="s">
        <v>347</v>
      </c>
      <c r="B16" s="423"/>
      <c r="C16" s="424"/>
      <c r="D16" s="424"/>
      <c r="E16" s="424"/>
      <c r="F16" s="424"/>
      <c r="G16" s="424"/>
      <c r="H16" s="424"/>
      <c r="I16" s="424"/>
      <c r="J16" s="424"/>
      <c r="K16" s="424"/>
      <c r="L16" s="424"/>
    </row>
    <row r="17" spans="1:12" ht="11.25">
      <c r="A17" s="345" t="s">
        <v>342</v>
      </c>
      <c r="B17" s="345"/>
      <c r="C17" s="19"/>
      <c r="D17" s="19"/>
      <c r="E17" s="19"/>
      <c r="F17" s="19"/>
      <c r="G17" s="19"/>
      <c r="H17" s="19"/>
      <c r="I17" s="19"/>
      <c r="J17" s="19"/>
      <c r="K17" s="19"/>
      <c r="L17" s="19">
        <f>SUM(C17:K17)</f>
        <v>0</v>
      </c>
    </row>
    <row r="18" spans="1:12" ht="11.25">
      <c r="A18" s="345" t="s">
        <v>343</v>
      </c>
      <c r="B18" s="345"/>
      <c r="C18" s="19"/>
      <c r="D18" s="19"/>
      <c r="E18" s="19"/>
      <c r="F18" s="19"/>
      <c r="G18" s="19"/>
      <c r="H18" s="19"/>
      <c r="I18" s="19"/>
      <c r="J18" s="19"/>
      <c r="K18" s="19"/>
      <c r="L18" s="19">
        <f>SUM(C18:K18)</f>
        <v>0</v>
      </c>
    </row>
    <row r="19" spans="1:12" ht="11.25">
      <c r="A19" s="345" t="s">
        <v>344</v>
      </c>
      <c r="B19" s="345"/>
      <c r="C19" s="19"/>
      <c r="D19" s="19"/>
      <c r="E19" s="19"/>
      <c r="F19" s="19"/>
      <c r="G19" s="19"/>
      <c r="H19" s="19"/>
      <c r="I19" s="19"/>
      <c r="J19" s="19"/>
      <c r="K19" s="19"/>
      <c r="L19" s="19">
        <f>SUM(C19:K19)</f>
        <v>0</v>
      </c>
    </row>
    <row r="20" spans="1:12" ht="11.25">
      <c r="A20" s="347"/>
      <c r="B20" s="347"/>
      <c r="C20" s="435"/>
      <c r="D20" s="435"/>
      <c r="E20" s="435"/>
      <c r="F20" s="435"/>
      <c r="G20" s="435"/>
      <c r="H20" s="435"/>
      <c r="I20" s="435"/>
      <c r="J20" s="435"/>
      <c r="K20" s="435"/>
      <c r="L20" s="435"/>
    </row>
    <row r="21" spans="1:12" ht="11.25">
      <c r="A21" s="423" t="s">
        <v>349</v>
      </c>
      <c r="B21" s="423"/>
      <c r="C21" s="424"/>
      <c r="D21" s="424"/>
      <c r="E21" s="424"/>
      <c r="F21" s="424"/>
      <c r="G21" s="424"/>
      <c r="H21" s="424"/>
      <c r="I21" s="424"/>
      <c r="J21" s="424"/>
      <c r="K21" s="424"/>
      <c r="L21" s="424"/>
    </row>
    <row r="22" spans="1:12" ht="11.25">
      <c r="A22" s="345" t="s">
        <v>228</v>
      </c>
      <c r="B22" s="345"/>
      <c r="C22" s="19">
        <v>0</v>
      </c>
      <c r="D22" s="19">
        <v>0</v>
      </c>
      <c r="E22" s="19">
        <v>0</v>
      </c>
      <c r="F22" s="19">
        <v>0</v>
      </c>
      <c r="G22" s="19">
        <v>0</v>
      </c>
      <c r="H22" s="19">
        <v>0</v>
      </c>
      <c r="I22" s="19">
        <v>0</v>
      </c>
      <c r="J22" s="19">
        <v>0</v>
      </c>
      <c r="K22" s="19">
        <v>0</v>
      </c>
      <c r="L22" s="19">
        <f>SUM(C22:K22)</f>
        <v>0</v>
      </c>
    </row>
    <row r="23" spans="1:12" ht="18">
      <c r="A23" s="71">
        <v>604</v>
      </c>
      <c r="B23" s="54" t="s">
        <v>350</v>
      </c>
      <c r="C23" s="55">
        <v>0</v>
      </c>
      <c r="D23" s="55">
        <v>0</v>
      </c>
      <c r="E23" s="55">
        <v>0</v>
      </c>
      <c r="F23" s="55">
        <v>0</v>
      </c>
      <c r="G23" s="55">
        <v>0</v>
      </c>
      <c r="H23" s="55">
        <v>0</v>
      </c>
      <c r="I23" s="55">
        <v>0</v>
      </c>
      <c r="J23" s="55">
        <v>0</v>
      </c>
      <c r="K23" s="55">
        <v>0</v>
      </c>
      <c r="L23" s="55">
        <f>SUM(C23:K23)</f>
        <v>0</v>
      </c>
    </row>
    <row r="24" spans="1:12" ht="18">
      <c r="A24" s="71">
        <v>622</v>
      </c>
      <c r="B24" s="54" t="s">
        <v>414</v>
      </c>
      <c r="C24" s="55">
        <v>0</v>
      </c>
      <c r="D24" s="55">
        <v>0</v>
      </c>
      <c r="E24" s="55">
        <v>0</v>
      </c>
      <c r="F24" s="55">
        <v>0</v>
      </c>
      <c r="G24" s="55">
        <v>0</v>
      </c>
      <c r="H24" s="55">
        <v>0</v>
      </c>
      <c r="I24" s="55">
        <v>0</v>
      </c>
      <c r="J24" s="55">
        <v>0</v>
      </c>
      <c r="K24" s="55">
        <v>0</v>
      </c>
      <c r="L24" s="55">
        <f>SUM(C24:K24)</f>
        <v>0</v>
      </c>
    </row>
    <row r="25" spans="1:12" ht="11.25">
      <c r="A25" s="71">
        <v>657</v>
      </c>
      <c r="B25" s="54" t="s">
        <v>357</v>
      </c>
      <c r="C25" s="55">
        <v>0</v>
      </c>
      <c r="D25" s="55">
        <v>0</v>
      </c>
      <c r="E25" s="55">
        <v>0</v>
      </c>
      <c r="F25" s="55">
        <v>0</v>
      </c>
      <c r="G25" s="55">
        <v>0</v>
      </c>
      <c r="H25" s="55">
        <v>0</v>
      </c>
      <c r="I25" s="55">
        <v>0</v>
      </c>
      <c r="J25" s="55">
        <v>0</v>
      </c>
      <c r="K25" s="55">
        <v>0</v>
      </c>
      <c r="L25" s="55">
        <f>SUM(C25:K25)</f>
        <v>0</v>
      </c>
    </row>
    <row r="26" spans="1:12" ht="11.25">
      <c r="A26" s="345" t="s">
        <v>231</v>
      </c>
      <c r="B26" s="345"/>
      <c r="C26" s="19"/>
      <c r="D26" s="19"/>
      <c r="E26" s="19"/>
      <c r="F26" s="19"/>
      <c r="G26" s="19"/>
      <c r="H26" s="19"/>
      <c r="I26" s="19"/>
      <c r="J26" s="19"/>
      <c r="K26" s="19"/>
      <c r="L26" s="19">
        <f>SUM(C26:K26)</f>
        <v>0</v>
      </c>
    </row>
    <row r="27" spans="1:6" ht="7.5" customHeight="1">
      <c r="A27" s="415" t="s">
        <v>360</v>
      </c>
      <c r="B27" s="415"/>
      <c r="C27" s="415"/>
      <c r="D27" s="415"/>
      <c r="E27" s="415"/>
      <c r="F27" s="415"/>
    </row>
    <row r="28" spans="1:6" ht="7.5" customHeight="1">
      <c r="A28" s="416" t="s">
        <v>361</v>
      </c>
      <c r="B28" s="416"/>
      <c r="C28" s="416"/>
      <c r="D28" s="416"/>
      <c r="E28" s="416"/>
      <c r="F28" s="416"/>
    </row>
    <row r="29" spans="1:6" ht="7.5" customHeight="1">
      <c r="A29" s="416" t="s">
        <v>362</v>
      </c>
      <c r="B29" s="416"/>
      <c r="C29" s="416"/>
      <c r="D29" s="416"/>
      <c r="E29" s="416"/>
      <c r="F29" s="416"/>
    </row>
  </sheetData>
  <sheetProtection/>
  <mergeCells count="29">
    <mergeCell ref="A4:H4"/>
    <mergeCell ref="I4:O4"/>
    <mergeCell ref="A15:B15"/>
    <mergeCell ref="A14:B14"/>
    <mergeCell ref="A13:B13"/>
    <mergeCell ref="A12:B12"/>
    <mergeCell ref="I5:K5"/>
    <mergeCell ref="C6:D6"/>
    <mergeCell ref="A11:B11"/>
    <mergeCell ref="A10:L10"/>
    <mergeCell ref="A27:F27"/>
    <mergeCell ref="C1:G1"/>
    <mergeCell ref="C2:G2"/>
    <mergeCell ref="C3:G3"/>
    <mergeCell ref="I1:M1"/>
    <mergeCell ref="I2:M2"/>
    <mergeCell ref="I3:M3"/>
    <mergeCell ref="A21:L21"/>
    <mergeCell ref="A20:L20"/>
    <mergeCell ref="A28:F28"/>
    <mergeCell ref="A29:F29"/>
    <mergeCell ref="C5:E5"/>
    <mergeCell ref="A19:B19"/>
    <mergeCell ref="A18:B18"/>
    <mergeCell ref="A17:B17"/>
    <mergeCell ref="A16:L16"/>
    <mergeCell ref="A26:B26"/>
    <mergeCell ref="A22:B22"/>
    <mergeCell ref="I6:J6"/>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colBreaks count="1" manualBreakCount="1">
    <brk id="8" max="65535" man="1"/>
  </colBreaks>
</worksheet>
</file>

<file path=xl/worksheets/sheet38.xml><?xml version="1.0" encoding="utf-8"?>
<worksheet xmlns="http://schemas.openxmlformats.org/spreadsheetml/2006/main" xmlns:r="http://schemas.openxmlformats.org/officeDocument/2006/relationships">
  <dimension ref="A1:I26"/>
  <sheetViews>
    <sheetView showGridLines="0" zoomScalePageLayoutView="0" workbookViewId="0" topLeftCell="A1">
      <selection activeCell="A26" sqref="A26:F26"/>
    </sheetView>
  </sheetViews>
  <sheetFormatPr defaultColWidth="11.421875" defaultRowHeight="12.75"/>
  <cols>
    <col min="1" max="1" width="6.7109375" style="12" customWidth="1"/>
    <col min="2" max="2" width="30.7109375" style="33" customWidth="1"/>
    <col min="3" max="10" width="12.7109375" style="12" customWidth="1"/>
    <col min="11" max="16384" width="11.421875" style="12" customWidth="1"/>
  </cols>
  <sheetData>
    <row r="1" spans="1:9" s="15" customFormat="1" ht="11.25">
      <c r="A1" s="340" t="s">
        <v>258</v>
      </c>
      <c r="B1" s="340"/>
      <c r="C1" s="340"/>
      <c r="D1" s="340"/>
      <c r="E1" s="340"/>
      <c r="F1" s="340"/>
      <c r="G1" s="340"/>
      <c r="H1" s="340"/>
      <c r="I1" s="11" t="s">
        <v>259</v>
      </c>
    </row>
    <row r="2" spans="1:9" s="15" customFormat="1" ht="11.25">
      <c r="A2" s="335" t="s">
        <v>326</v>
      </c>
      <c r="B2" s="335"/>
      <c r="C2" s="335"/>
      <c r="D2" s="335"/>
      <c r="E2" s="335"/>
      <c r="F2" s="335"/>
      <c r="G2" s="335"/>
      <c r="H2" s="335"/>
      <c r="I2" s="13" t="s">
        <v>404</v>
      </c>
    </row>
    <row r="3" spans="1:9" s="15" customFormat="1" ht="11.25">
      <c r="A3" s="334" t="s">
        <v>328</v>
      </c>
      <c r="B3" s="334"/>
      <c r="C3" s="334"/>
      <c r="D3" s="334"/>
      <c r="E3" s="334"/>
      <c r="F3" s="334"/>
      <c r="G3" s="334"/>
      <c r="H3" s="334"/>
      <c r="I3" s="14"/>
    </row>
    <row r="4" spans="1:9" s="15" customFormat="1" ht="11.25">
      <c r="A4" s="348"/>
      <c r="B4" s="348"/>
      <c r="C4" s="348"/>
      <c r="D4" s="348"/>
      <c r="E4" s="348"/>
      <c r="F4" s="348"/>
      <c r="G4" s="348"/>
      <c r="H4" s="348"/>
      <c r="I4" s="348"/>
    </row>
    <row r="5" spans="1:9" s="15" customFormat="1" ht="11.25">
      <c r="A5" s="348" t="s">
        <v>405</v>
      </c>
      <c r="B5" s="348"/>
      <c r="C5" s="348"/>
      <c r="D5" s="348"/>
      <c r="E5" s="348"/>
      <c r="F5" s="348"/>
      <c r="G5" s="348"/>
      <c r="H5" s="348"/>
      <c r="I5" s="348"/>
    </row>
    <row r="6" spans="2:7" s="43" customFormat="1" ht="11.25">
      <c r="B6" s="45"/>
      <c r="C6" s="445" t="s">
        <v>330</v>
      </c>
      <c r="D6" s="445"/>
      <c r="E6" s="46">
        <v>0</v>
      </c>
      <c r="F6" s="47" t="s">
        <v>331</v>
      </c>
      <c r="G6" s="46">
        <v>0</v>
      </c>
    </row>
    <row r="7" s="48" customFormat="1" ht="11.25"/>
    <row r="8" spans="1:9" s="50" customFormat="1" ht="9">
      <c r="A8" s="49" t="s">
        <v>239</v>
      </c>
      <c r="B8" s="49"/>
      <c r="C8" s="49"/>
      <c r="D8" s="49"/>
      <c r="E8" s="49"/>
      <c r="F8" s="49"/>
      <c r="G8" s="49"/>
      <c r="H8" s="49"/>
      <c r="I8" s="49" t="s">
        <v>332</v>
      </c>
    </row>
    <row r="9" spans="1:9" s="50" customFormat="1" ht="36">
      <c r="A9" s="51" t="s">
        <v>333</v>
      </c>
      <c r="B9" s="51" t="s">
        <v>273</v>
      </c>
      <c r="C9" s="51"/>
      <c r="D9" s="51"/>
      <c r="E9" s="51"/>
      <c r="F9" s="51"/>
      <c r="G9" s="51"/>
      <c r="H9" s="51"/>
      <c r="I9" s="51" t="s">
        <v>340</v>
      </c>
    </row>
    <row r="10" spans="1:9" ht="11.25">
      <c r="A10" s="423" t="s">
        <v>341</v>
      </c>
      <c r="B10" s="423"/>
      <c r="C10" s="424"/>
      <c r="D10" s="424"/>
      <c r="E10" s="424"/>
      <c r="F10" s="424"/>
      <c r="G10" s="424"/>
      <c r="H10" s="424"/>
      <c r="I10" s="424"/>
    </row>
    <row r="11" spans="1:9" ht="11.25">
      <c r="A11" s="345" t="s">
        <v>342</v>
      </c>
      <c r="B11" s="345"/>
      <c r="C11" s="19"/>
      <c r="D11" s="19"/>
      <c r="E11" s="19"/>
      <c r="F11" s="19"/>
      <c r="G11" s="19"/>
      <c r="H11" s="19"/>
      <c r="I11" s="19">
        <f>SUM(C11:H11)</f>
        <v>0</v>
      </c>
    </row>
    <row r="12" spans="1:9" ht="11.25">
      <c r="A12" s="345" t="s">
        <v>343</v>
      </c>
      <c r="B12" s="345"/>
      <c r="C12" s="19"/>
      <c r="D12" s="19"/>
      <c r="E12" s="19"/>
      <c r="F12" s="19"/>
      <c r="G12" s="19"/>
      <c r="H12" s="19"/>
      <c r="I12" s="19">
        <f>SUM(C12:H12)</f>
        <v>0</v>
      </c>
    </row>
    <row r="13" spans="1:9" ht="11.25">
      <c r="A13" s="345" t="s">
        <v>344</v>
      </c>
      <c r="B13" s="345"/>
      <c r="C13" s="19"/>
      <c r="D13" s="19"/>
      <c r="E13" s="19"/>
      <c r="F13" s="19"/>
      <c r="G13" s="19"/>
      <c r="H13" s="19"/>
      <c r="I13" s="19">
        <f>SUM(C13:H13)</f>
        <v>0</v>
      </c>
    </row>
    <row r="14" spans="1:9" ht="11.25">
      <c r="A14" s="433" t="s">
        <v>345</v>
      </c>
      <c r="B14" s="433"/>
      <c r="C14" s="53"/>
      <c r="D14" s="53"/>
      <c r="E14" s="53"/>
      <c r="F14" s="53"/>
      <c r="G14" s="53"/>
      <c r="H14" s="53"/>
      <c r="I14" s="53">
        <f>SUM(C14:H14)</f>
        <v>0</v>
      </c>
    </row>
    <row r="15" spans="1:9" ht="11.25">
      <c r="A15" s="433" t="s">
        <v>346</v>
      </c>
      <c r="B15" s="433"/>
      <c r="C15" s="53"/>
      <c r="D15" s="53"/>
      <c r="E15" s="53"/>
      <c r="F15" s="53"/>
      <c r="G15" s="53"/>
      <c r="H15" s="53"/>
      <c r="I15" s="53">
        <f>SUM(C15:H15)</f>
        <v>0</v>
      </c>
    </row>
    <row r="16" spans="1:9" ht="11.25">
      <c r="A16" s="423" t="s">
        <v>347</v>
      </c>
      <c r="B16" s="423"/>
      <c r="C16" s="424"/>
      <c r="D16" s="424"/>
      <c r="E16" s="424"/>
      <c r="F16" s="424"/>
      <c r="G16" s="424"/>
      <c r="H16" s="424"/>
      <c r="I16" s="424"/>
    </row>
    <row r="17" spans="1:9" ht="11.25">
      <c r="A17" s="345" t="s">
        <v>342</v>
      </c>
      <c r="B17" s="345"/>
      <c r="C17" s="19"/>
      <c r="D17" s="19"/>
      <c r="E17" s="19"/>
      <c r="F17" s="19"/>
      <c r="G17" s="19"/>
      <c r="H17" s="19"/>
      <c r="I17" s="19">
        <f>SUM(C17:H17)</f>
        <v>0</v>
      </c>
    </row>
    <row r="18" spans="1:9" ht="11.25">
      <c r="A18" s="345" t="s">
        <v>343</v>
      </c>
      <c r="B18" s="345"/>
      <c r="C18" s="19"/>
      <c r="D18" s="19"/>
      <c r="E18" s="19"/>
      <c r="F18" s="19"/>
      <c r="G18" s="19"/>
      <c r="H18" s="19"/>
      <c r="I18" s="19">
        <f>SUM(C18:H18)</f>
        <v>0</v>
      </c>
    </row>
    <row r="19" spans="1:9" ht="11.25">
      <c r="A19" s="345" t="s">
        <v>344</v>
      </c>
      <c r="B19" s="345"/>
      <c r="C19" s="19"/>
      <c r="D19" s="19"/>
      <c r="E19" s="19"/>
      <c r="F19" s="19"/>
      <c r="G19" s="19"/>
      <c r="H19" s="19"/>
      <c r="I19" s="19">
        <f>SUM(C19:H19)</f>
        <v>0</v>
      </c>
    </row>
    <row r="20" spans="1:9" ht="11.25">
      <c r="A20" s="347"/>
      <c r="B20" s="347"/>
      <c r="C20" s="435"/>
      <c r="D20" s="435"/>
      <c r="E20" s="435"/>
      <c r="F20" s="435"/>
      <c r="G20" s="435"/>
      <c r="H20" s="435"/>
      <c r="I20" s="435"/>
    </row>
    <row r="21" spans="1:9" ht="11.25">
      <c r="A21" s="423" t="s">
        <v>349</v>
      </c>
      <c r="B21" s="423"/>
      <c r="C21" s="424"/>
      <c r="D21" s="424"/>
      <c r="E21" s="424"/>
      <c r="F21" s="424"/>
      <c r="G21" s="424"/>
      <c r="H21" s="424"/>
      <c r="I21" s="424"/>
    </row>
    <row r="22" spans="1:9" ht="11.25">
      <c r="A22" s="345" t="s">
        <v>228</v>
      </c>
      <c r="B22" s="345"/>
      <c r="C22" s="19"/>
      <c r="D22" s="19"/>
      <c r="E22" s="19"/>
      <c r="F22" s="19"/>
      <c r="G22" s="19"/>
      <c r="H22" s="19"/>
      <c r="I22" s="19">
        <f>SUM(C22:H22)</f>
        <v>0</v>
      </c>
    </row>
    <row r="23" spans="1:9" ht="11.25">
      <c r="A23" s="345" t="s">
        <v>231</v>
      </c>
      <c r="B23" s="345"/>
      <c r="C23" s="19"/>
      <c r="D23" s="19"/>
      <c r="E23" s="19"/>
      <c r="F23" s="19"/>
      <c r="G23" s="19"/>
      <c r="H23" s="19"/>
      <c r="I23" s="19">
        <f>SUM(C23:H23)</f>
        <v>0</v>
      </c>
    </row>
    <row r="24" spans="1:6" ht="7.5" customHeight="1">
      <c r="A24" s="415" t="s">
        <v>360</v>
      </c>
      <c r="B24" s="415"/>
      <c r="C24" s="415"/>
      <c r="D24" s="415"/>
      <c r="E24" s="415"/>
      <c r="F24" s="415"/>
    </row>
    <row r="25" spans="1:6" ht="7.5" customHeight="1">
      <c r="A25" s="416" t="s">
        <v>361</v>
      </c>
      <c r="B25" s="416"/>
      <c r="C25" s="416"/>
      <c r="D25" s="416"/>
      <c r="E25" s="416"/>
      <c r="F25" s="416"/>
    </row>
    <row r="26" spans="1:6" ht="7.5" customHeight="1">
      <c r="A26" s="416" t="s">
        <v>362</v>
      </c>
      <c r="B26" s="416"/>
      <c r="C26" s="416"/>
      <c r="D26" s="416"/>
      <c r="E26" s="416"/>
      <c r="F26" s="416"/>
    </row>
  </sheetData>
  <sheetProtection/>
  <mergeCells count="23">
    <mergeCell ref="A17:B17"/>
    <mergeCell ref="A16:I16"/>
    <mergeCell ref="A23:B23"/>
    <mergeCell ref="A22:B22"/>
    <mergeCell ref="A21:I21"/>
    <mergeCell ref="A20:I20"/>
    <mergeCell ref="A10:I10"/>
    <mergeCell ref="A1:H1"/>
    <mergeCell ref="A2:H2"/>
    <mergeCell ref="A3:H3"/>
    <mergeCell ref="A4:I4"/>
    <mergeCell ref="A5:I5"/>
    <mergeCell ref="C6:D6"/>
    <mergeCell ref="A24:F24"/>
    <mergeCell ref="A25:F25"/>
    <mergeCell ref="A26:F26"/>
    <mergeCell ref="A11:B11"/>
    <mergeCell ref="A15:B15"/>
    <mergeCell ref="A14:B14"/>
    <mergeCell ref="A13:B13"/>
    <mergeCell ref="A12:B12"/>
    <mergeCell ref="A19:B19"/>
    <mergeCell ref="A18:B18"/>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worksheet>
</file>

<file path=xl/worksheets/sheet3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34" sqref="A34:F34"/>
    </sheetView>
  </sheetViews>
  <sheetFormatPr defaultColWidth="11.421875" defaultRowHeight="12.75"/>
  <cols>
    <col min="1" max="1" width="6.7109375" style="33" customWidth="1"/>
    <col min="2" max="2" width="30.7109375" style="33" customWidth="1"/>
    <col min="3" max="13" width="12.7109375" style="12" customWidth="1"/>
    <col min="14" max="16384" width="11.421875" style="12" customWidth="1"/>
  </cols>
  <sheetData>
    <row r="1" spans="1:14" s="48" customFormat="1" ht="11.25">
      <c r="A1" s="56"/>
      <c r="B1" s="57"/>
      <c r="C1" s="426" t="s">
        <v>258</v>
      </c>
      <c r="D1" s="426"/>
      <c r="E1" s="426"/>
      <c r="F1" s="426"/>
      <c r="G1" s="427"/>
      <c r="H1" s="56" t="s">
        <v>259</v>
      </c>
      <c r="I1" s="426" t="s">
        <v>258</v>
      </c>
      <c r="J1" s="426"/>
      <c r="K1" s="426"/>
      <c r="L1" s="426"/>
      <c r="M1" s="427"/>
      <c r="N1" s="58" t="s">
        <v>259</v>
      </c>
    </row>
    <row r="2" spans="1:14" s="48" customFormat="1" ht="11.25">
      <c r="A2" s="59"/>
      <c r="B2" s="60"/>
      <c r="C2" s="428" t="s">
        <v>326</v>
      </c>
      <c r="D2" s="428"/>
      <c r="E2" s="428"/>
      <c r="F2" s="428"/>
      <c r="G2" s="429"/>
      <c r="H2" s="59" t="s">
        <v>392</v>
      </c>
      <c r="I2" s="428" t="s">
        <v>326</v>
      </c>
      <c r="J2" s="428"/>
      <c r="K2" s="428"/>
      <c r="L2" s="428"/>
      <c r="M2" s="429"/>
      <c r="N2" s="61" t="s">
        <v>392</v>
      </c>
    </row>
    <row r="3" spans="1:14" s="48" customFormat="1" ht="11.25">
      <c r="A3" s="62"/>
      <c r="B3" s="63"/>
      <c r="C3" s="430" t="s">
        <v>328</v>
      </c>
      <c r="D3" s="430"/>
      <c r="E3" s="430"/>
      <c r="F3" s="430"/>
      <c r="G3" s="431"/>
      <c r="H3" s="62"/>
      <c r="I3" s="430" t="s">
        <v>328</v>
      </c>
      <c r="J3" s="430"/>
      <c r="K3" s="430"/>
      <c r="L3" s="430"/>
      <c r="M3" s="431"/>
      <c r="N3" s="64"/>
    </row>
    <row r="4" spans="1:15" s="48" customFormat="1" ht="11.25">
      <c r="A4" s="432"/>
      <c r="B4" s="432"/>
      <c r="C4" s="432"/>
      <c r="D4" s="432"/>
      <c r="E4" s="432"/>
      <c r="F4" s="432"/>
      <c r="G4" s="432"/>
      <c r="H4" s="432"/>
      <c r="I4" s="432"/>
      <c r="J4" s="432"/>
      <c r="K4" s="432"/>
      <c r="L4" s="432"/>
      <c r="M4" s="432"/>
      <c r="N4" s="432"/>
      <c r="O4" s="432"/>
    </row>
    <row r="5" spans="3:11" s="48" customFormat="1" ht="11.25">
      <c r="C5" s="432" t="s">
        <v>393</v>
      </c>
      <c r="D5" s="432"/>
      <c r="E5" s="432"/>
      <c r="I5" s="432" t="s">
        <v>393</v>
      </c>
      <c r="J5" s="432"/>
      <c r="K5" s="432"/>
    </row>
    <row r="6" spans="3:13" s="45" customFormat="1" ht="11.25">
      <c r="C6" s="434" t="s">
        <v>330</v>
      </c>
      <c r="D6" s="434"/>
      <c r="E6" s="69">
        <v>7050000</v>
      </c>
      <c r="F6" s="70" t="s">
        <v>331</v>
      </c>
      <c r="G6" s="69">
        <v>0</v>
      </c>
      <c r="I6" s="434" t="s">
        <v>330</v>
      </c>
      <c r="J6" s="434"/>
      <c r="K6" s="69">
        <v>7050000</v>
      </c>
      <c r="L6" s="70" t="s">
        <v>331</v>
      </c>
      <c r="M6" s="69">
        <v>0</v>
      </c>
    </row>
    <row r="7" s="48" customFormat="1" ht="11.25"/>
    <row r="8" spans="1:12" s="50" customFormat="1" ht="9">
      <c r="A8" s="49" t="s">
        <v>239</v>
      </c>
      <c r="B8" s="49"/>
      <c r="C8" s="49">
        <v>0</v>
      </c>
      <c r="D8" s="49">
        <v>1</v>
      </c>
      <c r="E8" s="49">
        <v>2</v>
      </c>
      <c r="F8" s="49">
        <v>3</v>
      </c>
      <c r="G8" s="49">
        <v>4</v>
      </c>
      <c r="H8" s="49">
        <v>5</v>
      </c>
      <c r="I8" s="49">
        <v>6</v>
      </c>
      <c r="J8" s="49">
        <v>7</v>
      </c>
      <c r="K8" s="49">
        <v>8</v>
      </c>
      <c r="L8" s="49" t="s">
        <v>332</v>
      </c>
    </row>
    <row r="9" spans="1:12" s="50" customFormat="1" ht="45">
      <c r="A9" s="51" t="s">
        <v>333</v>
      </c>
      <c r="B9" s="51" t="s">
        <v>273</v>
      </c>
      <c r="C9" s="51" t="s">
        <v>334</v>
      </c>
      <c r="D9" s="51" t="s">
        <v>394</v>
      </c>
      <c r="E9" s="51" t="s">
        <v>395</v>
      </c>
      <c r="F9" s="51" t="s">
        <v>396</v>
      </c>
      <c r="G9" s="51" t="s">
        <v>397</v>
      </c>
      <c r="H9" s="51" t="s">
        <v>398</v>
      </c>
      <c r="I9" s="51" t="s">
        <v>399</v>
      </c>
      <c r="J9" s="51" t="s">
        <v>400</v>
      </c>
      <c r="K9" s="51" t="s">
        <v>401</v>
      </c>
      <c r="L9" s="51" t="s">
        <v>340</v>
      </c>
    </row>
    <row r="10" spans="1:12" ht="11.25">
      <c r="A10" s="423" t="s">
        <v>341</v>
      </c>
      <c r="B10" s="423"/>
      <c r="C10" s="424"/>
      <c r="D10" s="424"/>
      <c r="E10" s="424"/>
      <c r="F10" s="424"/>
      <c r="G10" s="424"/>
      <c r="H10" s="424"/>
      <c r="I10" s="424"/>
      <c r="J10" s="424"/>
      <c r="K10" s="424"/>
      <c r="L10" s="424"/>
    </row>
    <row r="11" spans="1:12" ht="11.25">
      <c r="A11" s="345" t="s">
        <v>342</v>
      </c>
      <c r="B11" s="345"/>
      <c r="C11" s="19">
        <v>90000</v>
      </c>
      <c r="D11" s="19">
        <v>1048300</v>
      </c>
      <c r="E11" s="19">
        <v>1100000</v>
      </c>
      <c r="F11" s="19">
        <v>20000</v>
      </c>
      <c r="G11" s="19">
        <v>50000</v>
      </c>
      <c r="H11" s="19">
        <v>100000</v>
      </c>
      <c r="I11" s="19">
        <v>221000</v>
      </c>
      <c r="J11" s="19">
        <v>0</v>
      </c>
      <c r="K11" s="19">
        <v>1490000</v>
      </c>
      <c r="L11" s="19">
        <f>SUM(C11:K11)</f>
        <v>4119300</v>
      </c>
    </row>
    <row r="12" spans="1:12" ht="11.25">
      <c r="A12" s="345" t="s">
        <v>343</v>
      </c>
      <c r="B12" s="345"/>
      <c r="C12" s="19">
        <v>0</v>
      </c>
      <c r="D12" s="19">
        <v>0</v>
      </c>
      <c r="E12" s="19">
        <v>0</v>
      </c>
      <c r="F12" s="19">
        <v>0</v>
      </c>
      <c r="G12" s="19">
        <v>0</v>
      </c>
      <c r="H12" s="19">
        <v>0</v>
      </c>
      <c r="I12" s="19">
        <v>0</v>
      </c>
      <c r="J12" s="19">
        <v>0</v>
      </c>
      <c r="K12" s="19">
        <v>0</v>
      </c>
      <c r="L12" s="19">
        <f>SUM(C12:K12)</f>
        <v>0</v>
      </c>
    </row>
    <row r="13" spans="1:12" ht="11.25">
      <c r="A13" s="345" t="s">
        <v>344</v>
      </c>
      <c r="B13" s="345"/>
      <c r="C13" s="19">
        <v>0</v>
      </c>
      <c r="D13" s="19">
        <v>0</v>
      </c>
      <c r="E13" s="19">
        <v>0</v>
      </c>
      <c r="F13" s="19">
        <v>0</v>
      </c>
      <c r="G13" s="19">
        <v>0</v>
      </c>
      <c r="H13" s="19">
        <v>0</v>
      </c>
      <c r="I13" s="19">
        <v>0</v>
      </c>
      <c r="J13" s="19">
        <v>0</v>
      </c>
      <c r="K13" s="19">
        <v>0</v>
      </c>
      <c r="L13" s="19">
        <f>SUM(C13:K13)</f>
        <v>0</v>
      </c>
    </row>
    <row r="14" spans="1:12" ht="11.25">
      <c r="A14" s="433" t="s">
        <v>345</v>
      </c>
      <c r="B14" s="433"/>
      <c r="C14" s="53">
        <v>0</v>
      </c>
      <c r="D14" s="53">
        <v>0</v>
      </c>
      <c r="E14" s="53">
        <v>0</v>
      </c>
      <c r="F14" s="53">
        <v>0</v>
      </c>
      <c r="G14" s="53">
        <v>0</v>
      </c>
      <c r="H14" s="53">
        <v>0</v>
      </c>
      <c r="I14" s="53">
        <v>0</v>
      </c>
      <c r="J14" s="53">
        <v>0</v>
      </c>
      <c r="K14" s="53">
        <v>0</v>
      </c>
      <c r="L14" s="53">
        <f>SUM(C14:K14)</f>
        <v>0</v>
      </c>
    </row>
    <row r="15" spans="1:12" ht="11.25">
      <c r="A15" s="433" t="s">
        <v>346</v>
      </c>
      <c r="B15" s="433"/>
      <c r="C15" s="53">
        <v>0</v>
      </c>
      <c r="D15" s="53">
        <v>0</v>
      </c>
      <c r="E15" s="53">
        <v>0</v>
      </c>
      <c r="F15" s="53">
        <v>0</v>
      </c>
      <c r="G15" s="53">
        <v>0</v>
      </c>
      <c r="H15" s="53">
        <v>0</v>
      </c>
      <c r="I15" s="53">
        <v>0</v>
      </c>
      <c r="J15" s="53">
        <v>0</v>
      </c>
      <c r="K15" s="53">
        <v>0</v>
      </c>
      <c r="L15" s="53">
        <f>SUM(C15:K15)</f>
        <v>0</v>
      </c>
    </row>
    <row r="16" spans="1:12" ht="11.25">
      <c r="A16" s="423" t="s">
        <v>347</v>
      </c>
      <c r="B16" s="423"/>
      <c r="C16" s="424"/>
      <c r="D16" s="424"/>
      <c r="E16" s="424"/>
      <c r="F16" s="424"/>
      <c r="G16" s="424"/>
      <c r="H16" s="424"/>
      <c r="I16" s="424"/>
      <c r="J16" s="424"/>
      <c r="K16" s="424"/>
      <c r="L16" s="424"/>
    </row>
    <row r="17" spans="1:12" ht="11.25">
      <c r="A17" s="345" t="s">
        <v>342</v>
      </c>
      <c r="B17" s="345"/>
      <c r="C17" s="19">
        <v>0</v>
      </c>
      <c r="D17" s="19">
        <v>0</v>
      </c>
      <c r="E17" s="19">
        <v>0</v>
      </c>
      <c r="F17" s="19">
        <v>0</v>
      </c>
      <c r="G17" s="19">
        <v>0</v>
      </c>
      <c r="H17" s="19">
        <v>200000</v>
      </c>
      <c r="I17" s="19">
        <v>74800</v>
      </c>
      <c r="J17" s="19">
        <v>0</v>
      </c>
      <c r="K17" s="19">
        <v>0</v>
      </c>
      <c r="L17" s="19">
        <f>SUM(C17:K17)</f>
        <v>274800</v>
      </c>
    </row>
    <row r="18" spans="1:12" ht="11.25">
      <c r="A18" s="345" t="s">
        <v>343</v>
      </c>
      <c r="B18" s="345"/>
      <c r="C18" s="19">
        <v>0</v>
      </c>
      <c r="D18" s="19">
        <v>0</v>
      </c>
      <c r="E18" s="19">
        <v>0</v>
      </c>
      <c r="F18" s="19">
        <v>0</v>
      </c>
      <c r="G18" s="19">
        <v>0</v>
      </c>
      <c r="H18" s="19">
        <v>0</v>
      </c>
      <c r="I18" s="19">
        <v>0</v>
      </c>
      <c r="J18" s="19">
        <v>0</v>
      </c>
      <c r="K18" s="19">
        <v>0</v>
      </c>
      <c r="L18" s="19">
        <f>SUM(C18:K18)</f>
        <v>0</v>
      </c>
    </row>
    <row r="19" spans="1:12" ht="11.25">
      <c r="A19" s="345" t="s">
        <v>344</v>
      </c>
      <c r="B19" s="345"/>
      <c r="C19" s="19">
        <v>0</v>
      </c>
      <c r="D19" s="19">
        <v>0</v>
      </c>
      <c r="E19" s="19">
        <v>0</v>
      </c>
      <c r="F19" s="19">
        <v>0</v>
      </c>
      <c r="G19" s="19">
        <v>0</v>
      </c>
      <c r="H19" s="19">
        <v>0</v>
      </c>
      <c r="I19" s="19">
        <v>0</v>
      </c>
      <c r="J19" s="19">
        <v>0</v>
      </c>
      <c r="K19" s="19">
        <v>0</v>
      </c>
      <c r="L19" s="19">
        <f>SUM(C19:K19)</f>
        <v>0</v>
      </c>
    </row>
    <row r="20" spans="1:12" ht="11.25">
      <c r="A20" s="347"/>
      <c r="B20" s="347"/>
      <c r="C20" s="435"/>
      <c r="D20" s="435"/>
      <c r="E20" s="435"/>
      <c r="F20" s="435"/>
      <c r="G20" s="435"/>
      <c r="H20" s="435"/>
      <c r="I20" s="435"/>
      <c r="J20" s="435"/>
      <c r="K20" s="435"/>
      <c r="L20" s="435"/>
    </row>
    <row r="21" spans="1:12" ht="11.25">
      <c r="A21" s="423" t="s">
        <v>349</v>
      </c>
      <c r="B21" s="423"/>
      <c r="C21" s="424"/>
      <c r="D21" s="424"/>
      <c r="E21" s="424"/>
      <c r="F21" s="424"/>
      <c r="G21" s="424"/>
      <c r="H21" s="424"/>
      <c r="I21" s="424"/>
      <c r="J21" s="424"/>
      <c r="K21" s="424"/>
      <c r="L21" s="424"/>
    </row>
    <row r="22" spans="1:12" ht="11.25">
      <c r="A22" s="345" t="s">
        <v>228</v>
      </c>
      <c r="B22" s="345"/>
      <c r="C22" s="19">
        <v>0</v>
      </c>
      <c r="D22" s="19">
        <v>0</v>
      </c>
      <c r="E22" s="19">
        <v>0</v>
      </c>
      <c r="F22" s="19">
        <v>0</v>
      </c>
      <c r="G22" s="19">
        <v>0</v>
      </c>
      <c r="H22" s="19">
        <v>0</v>
      </c>
      <c r="I22" s="19">
        <v>0</v>
      </c>
      <c r="J22" s="19">
        <v>0</v>
      </c>
      <c r="K22" s="19">
        <v>0</v>
      </c>
      <c r="L22" s="19">
        <f aca="true" t="shared" si="0" ref="L22:L31">SUM(C22:K22)</f>
        <v>0</v>
      </c>
    </row>
    <row r="23" spans="1:12" ht="18">
      <c r="A23" s="71">
        <v>602</v>
      </c>
      <c r="B23" s="54" t="s">
        <v>402</v>
      </c>
      <c r="C23" s="55">
        <v>0</v>
      </c>
      <c r="D23" s="55">
        <v>0</v>
      </c>
      <c r="E23" s="55">
        <v>0</v>
      </c>
      <c r="F23" s="55">
        <v>0</v>
      </c>
      <c r="G23" s="55">
        <v>0</v>
      </c>
      <c r="H23" s="55">
        <v>0</v>
      </c>
      <c r="I23" s="55">
        <v>0</v>
      </c>
      <c r="J23" s="55">
        <v>0</v>
      </c>
      <c r="K23" s="55">
        <v>0</v>
      </c>
      <c r="L23" s="55">
        <f t="shared" si="0"/>
        <v>0</v>
      </c>
    </row>
    <row r="24" spans="1:12" ht="18">
      <c r="A24" s="71">
        <v>604</v>
      </c>
      <c r="B24" s="54" t="s">
        <v>350</v>
      </c>
      <c r="C24" s="55">
        <v>0</v>
      </c>
      <c r="D24" s="55">
        <v>0</v>
      </c>
      <c r="E24" s="55">
        <v>0</v>
      </c>
      <c r="F24" s="55">
        <v>0</v>
      </c>
      <c r="G24" s="55">
        <v>0</v>
      </c>
      <c r="H24" s="55">
        <v>0</v>
      </c>
      <c r="I24" s="55">
        <v>0</v>
      </c>
      <c r="J24" s="55">
        <v>0</v>
      </c>
      <c r="K24" s="55">
        <v>0</v>
      </c>
      <c r="L24" s="55">
        <f t="shared" si="0"/>
        <v>0</v>
      </c>
    </row>
    <row r="25" spans="1:12" ht="11.25">
      <c r="A25" s="71">
        <v>615</v>
      </c>
      <c r="B25" s="54" t="s">
        <v>388</v>
      </c>
      <c r="C25" s="55">
        <v>0</v>
      </c>
      <c r="D25" s="55">
        <v>0</v>
      </c>
      <c r="E25" s="55">
        <v>0</v>
      </c>
      <c r="F25" s="55">
        <v>0</v>
      </c>
      <c r="G25" s="55">
        <v>0</v>
      </c>
      <c r="H25" s="55">
        <v>0</v>
      </c>
      <c r="I25" s="55">
        <v>0</v>
      </c>
      <c r="J25" s="55">
        <v>0</v>
      </c>
      <c r="K25" s="55">
        <v>0</v>
      </c>
      <c r="L25" s="55">
        <f t="shared" si="0"/>
        <v>0</v>
      </c>
    </row>
    <row r="26" spans="1:12" ht="18">
      <c r="A26" s="71">
        <v>623</v>
      </c>
      <c r="B26" s="54" t="s">
        <v>353</v>
      </c>
      <c r="C26" s="55">
        <v>0</v>
      </c>
      <c r="D26" s="55">
        <v>0</v>
      </c>
      <c r="E26" s="55">
        <v>0</v>
      </c>
      <c r="F26" s="55">
        <v>0</v>
      </c>
      <c r="G26" s="55">
        <v>0</v>
      </c>
      <c r="H26" s="55">
        <v>0</v>
      </c>
      <c r="I26" s="55">
        <v>0</v>
      </c>
      <c r="J26" s="55">
        <v>0</v>
      </c>
      <c r="K26" s="55">
        <v>0</v>
      </c>
      <c r="L26" s="55">
        <f t="shared" si="0"/>
        <v>0</v>
      </c>
    </row>
    <row r="27" spans="1:12" ht="11.25">
      <c r="A27" s="71">
        <v>628</v>
      </c>
      <c r="B27" s="54" t="s">
        <v>354</v>
      </c>
      <c r="C27" s="55">
        <v>0</v>
      </c>
      <c r="D27" s="55">
        <v>0</v>
      </c>
      <c r="E27" s="55">
        <v>0</v>
      </c>
      <c r="F27" s="55">
        <v>0</v>
      </c>
      <c r="G27" s="55">
        <v>0</v>
      </c>
      <c r="H27" s="55">
        <v>0</v>
      </c>
      <c r="I27" s="55">
        <v>0</v>
      </c>
      <c r="J27" s="55">
        <v>0</v>
      </c>
      <c r="K27" s="55">
        <v>0</v>
      </c>
      <c r="L27" s="55">
        <f t="shared" si="0"/>
        <v>0</v>
      </c>
    </row>
    <row r="28" spans="1:12" ht="11.25">
      <c r="A28" s="71">
        <v>655</v>
      </c>
      <c r="B28" s="54" t="s">
        <v>403</v>
      </c>
      <c r="C28" s="55">
        <v>0</v>
      </c>
      <c r="D28" s="55">
        <v>0</v>
      </c>
      <c r="E28" s="55">
        <v>0</v>
      </c>
      <c r="F28" s="55">
        <v>0</v>
      </c>
      <c r="G28" s="55">
        <v>0</v>
      </c>
      <c r="H28" s="55">
        <v>0</v>
      </c>
      <c r="I28" s="55">
        <v>0</v>
      </c>
      <c r="J28" s="55">
        <v>0</v>
      </c>
      <c r="K28" s="55">
        <v>0</v>
      </c>
      <c r="L28" s="55">
        <f t="shared" si="0"/>
        <v>0</v>
      </c>
    </row>
    <row r="29" spans="1:12" ht="11.25">
      <c r="A29" s="71">
        <v>657</v>
      </c>
      <c r="B29" s="54" t="s">
        <v>357</v>
      </c>
      <c r="C29" s="55">
        <v>0</v>
      </c>
      <c r="D29" s="55">
        <v>0</v>
      </c>
      <c r="E29" s="55">
        <v>0</v>
      </c>
      <c r="F29" s="55">
        <v>0</v>
      </c>
      <c r="G29" s="55">
        <v>0</v>
      </c>
      <c r="H29" s="55">
        <v>0</v>
      </c>
      <c r="I29" s="55">
        <v>0</v>
      </c>
      <c r="J29" s="55">
        <v>0</v>
      </c>
      <c r="K29" s="55">
        <v>0</v>
      </c>
      <c r="L29" s="55">
        <f t="shared" si="0"/>
        <v>0</v>
      </c>
    </row>
    <row r="30" spans="1:12" ht="11.25">
      <c r="A30" s="345" t="s">
        <v>231</v>
      </c>
      <c r="B30" s="345"/>
      <c r="C30" s="19">
        <v>0</v>
      </c>
      <c r="D30" s="19">
        <v>0</v>
      </c>
      <c r="E30" s="19">
        <v>0</v>
      </c>
      <c r="F30" s="19">
        <v>0</v>
      </c>
      <c r="G30" s="19">
        <v>0</v>
      </c>
      <c r="H30" s="19">
        <v>0</v>
      </c>
      <c r="I30" s="19">
        <v>0</v>
      </c>
      <c r="J30" s="19">
        <v>0</v>
      </c>
      <c r="K30" s="19">
        <v>0</v>
      </c>
      <c r="L30" s="19">
        <f t="shared" si="0"/>
        <v>0</v>
      </c>
    </row>
    <row r="31" spans="1:12" ht="11.25">
      <c r="A31" s="71">
        <v>747</v>
      </c>
      <c r="B31" s="54" t="s">
        <v>389</v>
      </c>
      <c r="C31" s="55">
        <v>0</v>
      </c>
      <c r="D31" s="55">
        <v>0</v>
      </c>
      <c r="E31" s="55">
        <v>0</v>
      </c>
      <c r="F31" s="55">
        <v>0</v>
      </c>
      <c r="G31" s="55">
        <v>0</v>
      </c>
      <c r="H31" s="55">
        <v>0</v>
      </c>
      <c r="I31" s="55">
        <v>0</v>
      </c>
      <c r="J31" s="55">
        <v>0</v>
      </c>
      <c r="K31" s="55">
        <v>0</v>
      </c>
      <c r="L31" s="55">
        <f t="shared" si="0"/>
        <v>0</v>
      </c>
    </row>
    <row r="32" spans="1:6" ht="7.5" customHeight="1">
      <c r="A32" s="415" t="s">
        <v>360</v>
      </c>
      <c r="B32" s="415"/>
      <c r="C32" s="415"/>
      <c r="D32" s="415"/>
      <c r="E32" s="415"/>
      <c r="F32" s="415"/>
    </row>
    <row r="33" spans="1:6" ht="7.5" customHeight="1">
      <c r="A33" s="416" t="s">
        <v>361</v>
      </c>
      <c r="B33" s="416"/>
      <c r="C33" s="416"/>
      <c r="D33" s="416"/>
      <c r="E33" s="416"/>
      <c r="F33" s="416"/>
    </row>
    <row r="34" spans="1:6" ht="7.5" customHeight="1">
      <c r="A34" s="416" t="s">
        <v>362</v>
      </c>
      <c r="B34" s="416"/>
      <c r="C34" s="416"/>
      <c r="D34" s="416"/>
      <c r="E34" s="416"/>
      <c r="F34" s="416"/>
    </row>
  </sheetData>
  <sheetProtection/>
  <mergeCells count="29">
    <mergeCell ref="A4:H4"/>
    <mergeCell ref="I4:O4"/>
    <mergeCell ref="A15:B15"/>
    <mergeCell ref="A14:B14"/>
    <mergeCell ref="A13:B13"/>
    <mergeCell ref="A12:B12"/>
    <mergeCell ref="I5:K5"/>
    <mergeCell ref="C6:D6"/>
    <mergeCell ref="A11:B11"/>
    <mergeCell ref="A10:L10"/>
    <mergeCell ref="A32:F32"/>
    <mergeCell ref="C1:G1"/>
    <mergeCell ref="C2:G2"/>
    <mergeCell ref="C3:G3"/>
    <mergeCell ref="I1:M1"/>
    <mergeCell ref="I2:M2"/>
    <mergeCell ref="I3:M3"/>
    <mergeCell ref="A21:L21"/>
    <mergeCell ref="A20:L20"/>
    <mergeCell ref="A33:F33"/>
    <mergeCell ref="A34:F34"/>
    <mergeCell ref="C5:E5"/>
    <mergeCell ref="A19:B19"/>
    <mergeCell ref="A18:B18"/>
    <mergeCell ref="A17:B17"/>
    <mergeCell ref="A16:L16"/>
    <mergeCell ref="A30:B30"/>
    <mergeCell ref="A22:B22"/>
    <mergeCell ref="I6:J6"/>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F17"/>
  <sheetViews>
    <sheetView showGridLines="0" zoomScalePageLayoutView="0" workbookViewId="0" topLeftCell="A1">
      <selection activeCell="A17" sqref="A17:F17"/>
    </sheetView>
  </sheetViews>
  <sheetFormatPr defaultColWidth="11.421875" defaultRowHeight="12.75"/>
  <cols>
    <col min="1" max="1" width="5.28125" style="12" bestFit="1" customWidth="1"/>
    <col min="2" max="2" width="45.7109375" style="12" customWidth="1"/>
    <col min="3" max="3" width="8.57421875" style="12" bestFit="1" customWidth="1"/>
    <col min="4" max="4" width="8.7109375" style="12" bestFit="1" customWidth="1"/>
    <col min="5" max="5" width="18.8515625" style="12" bestFit="1" customWidth="1"/>
    <col min="6" max="6" width="11.140625" style="12" bestFit="1" customWidth="1"/>
    <col min="7" max="16384" width="11.421875" style="12" customWidth="1"/>
  </cols>
  <sheetData>
    <row r="1" spans="1:6" ht="12.75">
      <c r="A1" s="338" t="s">
        <v>104</v>
      </c>
      <c r="B1" s="339"/>
      <c r="C1" s="339"/>
      <c r="D1" s="339"/>
      <c r="E1" s="339"/>
      <c r="F1" s="11" t="s">
        <v>494</v>
      </c>
    </row>
    <row r="2" spans="1:6" ht="12.75">
      <c r="A2" s="338" t="s">
        <v>137</v>
      </c>
      <c r="B2" s="339"/>
      <c r="C2" s="339"/>
      <c r="D2" s="339"/>
      <c r="E2" s="339"/>
      <c r="F2" s="11">
        <v>2</v>
      </c>
    </row>
    <row r="3" spans="1:6" ht="11.25">
      <c r="A3" s="341"/>
      <c r="B3" s="341"/>
      <c r="C3" s="341"/>
      <c r="D3" s="341"/>
      <c r="E3" s="341"/>
      <c r="F3" s="341"/>
    </row>
    <row r="4" spans="1:6" ht="11.25">
      <c r="A4" s="30"/>
      <c r="B4" s="30"/>
      <c r="C4" s="340" t="s">
        <v>138</v>
      </c>
      <c r="D4" s="340"/>
      <c r="E4" s="340"/>
      <c r="F4" s="340"/>
    </row>
    <row r="5" spans="1:6" ht="11.25">
      <c r="A5" s="30"/>
      <c r="B5" s="30"/>
      <c r="C5" s="13" t="s">
        <v>228</v>
      </c>
      <c r="D5" s="13" t="s">
        <v>231</v>
      </c>
      <c r="E5" s="13" t="s">
        <v>139</v>
      </c>
      <c r="F5" s="13" t="s">
        <v>140</v>
      </c>
    </row>
    <row r="6" spans="1:6" ht="11.25">
      <c r="A6" s="30"/>
      <c r="B6" s="30"/>
      <c r="C6" s="14"/>
      <c r="D6" s="14"/>
      <c r="E6" s="14" t="s">
        <v>141</v>
      </c>
      <c r="F6" s="14" t="s">
        <v>142</v>
      </c>
    </row>
    <row r="7" spans="1:6" ht="12.75">
      <c r="A7" s="329" t="s">
        <v>890</v>
      </c>
      <c r="B7" s="330"/>
      <c r="C7" s="172">
        <v>0</v>
      </c>
      <c r="D7" s="172">
        <v>0</v>
      </c>
      <c r="E7" s="172">
        <v>0</v>
      </c>
      <c r="F7" s="172">
        <f>D7-C7+E7</f>
        <v>0</v>
      </c>
    </row>
    <row r="8" spans="1:6" ht="12.75">
      <c r="A8" s="329" t="s">
        <v>697</v>
      </c>
      <c r="B8" s="330"/>
      <c r="C8" s="173">
        <v>0</v>
      </c>
      <c r="D8" s="173">
        <v>0</v>
      </c>
      <c r="E8" s="173">
        <v>0</v>
      </c>
      <c r="F8" s="173">
        <f>D8-C8+E8</f>
        <v>0</v>
      </c>
    </row>
    <row r="9" spans="1:6" ht="12.75">
      <c r="A9" s="329" t="s">
        <v>143</v>
      </c>
      <c r="B9" s="330"/>
      <c r="C9" s="173">
        <v>0</v>
      </c>
      <c r="D9" s="173">
        <v>0</v>
      </c>
      <c r="E9" s="173">
        <v>0</v>
      </c>
      <c r="F9" s="173">
        <f>D9-C9+E9</f>
        <v>0</v>
      </c>
    </row>
    <row r="11" spans="1:6" ht="12.75">
      <c r="A11" s="331" t="s">
        <v>144</v>
      </c>
      <c r="B11" s="332"/>
      <c r="C11" s="332"/>
      <c r="D11" s="332"/>
      <c r="E11" s="332"/>
      <c r="F11" s="332"/>
    </row>
    <row r="12" spans="1:6" ht="11.25">
      <c r="A12" s="122" t="s">
        <v>112</v>
      </c>
      <c r="B12" s="335" t="s">
        <v>113</v>
      </c>
      <c r="C12" s="335"/>
      <c r="D12" s="335" t="s">
        <v>145</v>
      </c>
      <c r="E12" s="335"/>
      <c r="F12" s="335"/>
    </row>
    <row r="13" spans="1:6" ht="11.25">
      <c r="A13" s="174" t="s">
        <v>133</v>
      </c>
      <c r="B13" s="334"/>
      <c r="C13" s="334"/>
      <c r="D13" s="334"/>
      <c r="E13" s="334"/>
      <c r="F13" s="334"/>
    </row>
    <row r="14" spans="1:6" ht="12.75">
      <c r="A14" s="329" t="s">
        <v>134</v>
      </c>
      <c r="B14" s="330"/>
      <c r="C14" s="330"/>
      <c r="D14" s="336"/>
      <c r="E14" s="337"/>
      <c r="F14" s="337"/>
    </row>
    <row r="15" spans="1:6" ht="12.75">
      <c r="A15" s="329" t="s">
        <v>135</v>
      </c>
      <c r="B15" s="330"/>
      <c r="C15" s="330"/>
      <c r="D15" s="336"/>
      <c r="E15" s="337"/>
      <c r="F15" s="337"/>
    </row>
    <row r="17" spans="1:6" ht="11.25">
      <c r="A17" s="333" t="s">
        <v>136</v>
      </c>
      <c r="B17" s="333"/>
      <c r="C17" s="333"/>
      <c r="D17" s="333"/>
      <c r="E17" s="333"/>
      <c r="F17" s="333"/>
    </row>
  </sheetData>
  <sheetProtection/>
  <mergeCells count="17">
    <mergeCell ref="A14:C14"/>
    <mergeCell ref="D14:F14"/>
    <mergeCell ref="A1:E1"/>
    <mergeCell ref="A2:E2"/>
    <mergeCell ref="C4:F4"/>
    <mergeCell ref="A7:B7"/>
    <mergeCell ref="A3:F3"/>
    <mergeCell ref="A8:B8"/>
    <mergeCell ref="A9:B9"/>
    <mergeCell ref="A11:F11"/>
    <mergeCell ref="A17:F17"/>
    <mergeCell ref="B13:C13"/>
    <mergeCell ref="D12:F12"/>
    <mergeCell ref="D13:F13"/>
    <mergeCell ref="B12:C12"/>
    <mergeCell ref="A15:C15"/>
    <mergeCell ref="D15:F15"/>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Z38"/>
  <sheetViews>
    <sheetView showGridLines="0" zoomScalePageLayoutView="0" workbookViewId="0" topLeftCell="A1">
      <selection activeCell="A38" sqref="A38:F38"/>
    </sheetView>
  </sheetViews>
  <sheetFormatPr defaultColWidth="11.421875" defaultRowHeight="12.75"/>
  <cols>
    <col min="1" max="1" width="6.7109375" style="12" customWidth="1"/>
    <col min="2" max="2" width="30.7109375" style="33" customWidth="1"/>
    <col min="3" max="23" width="12.7109375" style="12" customWidth="1"/>
    <col min="24" max="16384" width="11.421875" style="12" customWidth="1"/>
  </cols>
  <sheetData>
    <row r="1" spans="1:26" s="48" customFormat="1" ht="11.25">
      <c r="A1" s="56"/>
      <c r="B1" s="57"/>
      <c r="C1" s="426" t="s">
        <v>258</v>
      </c>
      <c r="D1" s="426"/>
      <c r="E1" s="426"/>
      <c r="F1" s="426"/>
      <c r="G1" s="427"/>
      <c r="H1" s="56" t="s">
        <v>259</v>
      </c>
      <c r="I1" s="426" t="s">
        <v>258</v>
      </c>
      <c r="J1" s="426"/>
      <c r="K1" s="426"/>
      <c r="L1" s="426"/>
      <c r="M1" s="427"/>
      <c r="N1" s="56" t="s">
        <v>259</v>
      </c>
      <c r="O1" s="426" t="s">
        <v>258</v>
      </c>
      <c r="P1" s="426"/>
      <c r="Q1" s="426"/>
      <c r="R1" s="426"/>
      <c r="S1" s="427"/>
      <c r="T1" s="56" t="s">
        <v>259</v>
      </c>
      <c r="U1" s="426" t="s">
        <v>258</v>
      </c>
      <c r="V1" s="426"/>
      <c r="W1" s="426"/>
      <c r="X1" s="426"/>
      <c r="Y1" s="427"/>
      <c r="Z1" s="58" t="s">
        <v>259</v>
      </c>
    </row>
    <row r="2" spans="1:26" s="48" customFormat="1" ht="11.25">
      <c r="A2" s="59"/>
      <c r="B2" s="60"/>
      <c r="C2" s="428" t="s">
        <v>326</v>
      </c>
      <c r="D2" s="428"/>
      <c r="E2" s="428"/>
      <c r="F2" s="428"/>
      <c r="G2" s="429"/>
      <c r="H2" s="59" t="s">
        <v>363</v>
      </c>
      <c r="I2" s="428" t="s">
        <v>326</v>
      </c>
      <c r="J2" s="428"/>
      <c r="K2" s="428"/>
      <c r="L2" s="428"/>
      <c r="M2" s="429"/>
      <c r="N2" s="59" t="s">
        <v>363</v>
      </c>
      <c r="O2" s="428" t="s">
        <v>326</v>
      </c>
      <c r="P2" s="428"/>
      <c r="Q2" s="428"/>
      <c r="R2" s="428"/>
      <c r="S2" s="429"/>
      <c r="T2" s="59" t="s">
        <v>363</v>
      </c>
      <c r="U2" s="428" t="s">
        <v>326</v>
      </c>
      <c r="V2" s="428"/>
      <c r="W2" s="428"/>
      <c r="X2" s="428"/>
      <c r="Y2" s="429"/>
      <c r="Z2" s="61" t="s">
        <v>363</v>
      </c>
    </row>
    <row r="3" spans="1:26" s="48" customFormat="1" ht="11.25">
      <c r="A3" s="62"/>
      <c r="B3" s="63"/>
      <c r="C3" s="430" t="s">
        <v>328</v>
      </c>
      <c r="D3" s="430"/>
      <c r="E3" s="430"/>
      <c r="F3" s="430"/>
      <c r="G3" s="431"/>
      <c r="H3" s="62"/>
      <c r="I3" s="430" t="s">
        <v>328</v>
      </c>
      <c r="J3" s="430"/>
      <c r="K3" s="430"/>
      <c r="L3" s="430"/>
      <c r="M3" s="431"/>
      <c r="N3" s="62"/>
      <c r="O3" s="430" t="s">
        <v>328</v>
      </c>
      <c r="P3" s="430"/>
      <c r="Q3" s="430"/>
      <c r="R3" s="430"/>
      <c r="S3" s="431"/>
      <c r="T3" s="62"/>
      <c r="U3" s="430" t="s">
        <v>328</v>
      </c>
      <c r="V3" s="430"/>
      <c r="W3" s="430"/>
      <c r="X3" s="430"/>
      <c r="Y3" s="431"/>
      <c r="Z3" s="64"/>
    </row>
    <row r="4" spans="1:26" s="48" customFormat="1" ht="11.25">
      <c r="A4" s="432"/>
      <c r="B4" s="432"/>
      <c r="C4" s="432"/>
      <c r="D4" s="432"/>
      <c r="E4" s="432"/>
      <c r="F4" s="432"/>
      <c r="G4" s="432"/>
      <c r="H4" s="432"/>
      <c r="I4" s="432"/>
      <c r="J4" s="432"/>
      <c r="K4" s="432"/>
      <c r="L4" s="432"/>
      <c r="M4" s="432"/>
      <c r="N4" s="432"/>
      <c r="O4" s="432"/>
      <c r="P4" s="432"/>
      <c r="Q4" s="432"/>
      <c r="R4" s="432"/>
      <c r="S4" s="432"/>
      <c r="T4" s="432"/>
      <c r="U4" s="432"/>
      <c r="V4" s="432"/>
      <c r="W4" s="432"/>
      <c r="X4" s="432"/>
      <c r="Y4" s="432"/>
      <c r="Z4" s="432"/>
    </row>
    <row r="5" spans="1:26" s="48" customFormat="1" ht="12.75">
      <c r="A5" s="432" t="s">
        <v>364</v>
      </c>
      <c r="B5" s="446"/>
      <c r="C5" s="446"/>
      <c r="D5" s="446"/>
      <c r="E5" s="446"/>
      <c r="F5" s="446"/>
      <c r="G5" s="446"/>
      <c r="H5" s="446"/>
      <c r="I5" s="432" t="s">
        <v>364</v>
      </c>
      <c r="J5" s="446"/>
      <c r="K5" s="446"/>
      <c r="L5" s="446"/>
      <c r="M5" s="446"/>
      <c r="N5" s="446"/>
      <c r="O5" s="432" t="s">
        <v>364</v>
      </c>
      <c r="P5" s="446"/>
      <c r="Q5" s="446"/>
      <c r="R5" s="446"/>
      <c r="S5" s="446"/>
      <c r="T5" s="446"/>
      <c r="U5" s="432" t="s">
        <v>364</v>
      </c>
      <c r="V5" s="446"/>
      <c r="W5" s="446"/>
      <c r="X5" s="446"/>
      <c r="Y5" s="446"/>
      <c r="Z5" s="446"/>
    </row>
    <row r="6" spans="3:25" s="65" customFormat="1" ht="18">
      <c r="C6" s="444" t="s">
        <v>365</v>
      </c>
      <c r="D6" s="444"/>
      <c r="E6" s="66">
        <v>0</v>
      </c>
      <c r="F6" s="67" t="s">
        <v>331</v>
      </c>
      <c r="G6" s="66">
        <v>3000000</v>
      </c>
      <c r="I6" s="444" t="s">
        <v>365</v>
      </c>
      <c r="J6" s="444"/>
      <c r="K6" s="66">
        <v>0</v>
      </c>
      <c r="L6" s="67" t="s">
        <v>331</v>
      </c>
      <c r="M6" s="66">
        <v>3000000</v>
      </c>
      <c r="O6" s="444" t="s">
        <v>365</v>
      </c>
      <c r="P6" s="444"/>
      <c r="Q6" s="66">
        <v>0</v>
      </c>
      <c r="R6" s="67" t="s">
        <v>331</v>
      </c>
      <c r="S6" s="66">
        <v>3000000</v>
      </c>
      <c r="U6" s="444" t="s">
        <v>365</v>
      </c>
      <c r="V6" s="444"/>
      <c r="W6" s="66">
        <v>0</v>
      </c>
      <c r="X6" s="67" t="s">
        <v>331</v>
      </c>
      <c r="Y6" s="66">
        <v>3000000</v>
      </c>
    </row>
    <row r="7" s="50" customFormat="1" ht="9"/>
    <row r="8" spans="1:22" s="50" customFormat="1" ht="9">
      <c r="A8" s="49" t="s">
        <v>239</v>
      </c>
      <c r="B8" s="49"/>
      <c r="C8" s="49">
        <v>0</v>
      </c>
      <c r="D8" s="421">
        <v>1</v>
      </c>
      <c r="E8" s="421"/>
      <c r="F8" s="421"/>
      <c r="G8" s="421"/>
      <c r="H8" s="421">
        <v>2</v>
      </c>
      <c r="I8" s="421"/>
      <c r="J8" s="421"/>
      <c r="K8" s="421"/>
      <c r="L8" s="421"/>
      <c r="M8" s="421"/>
      <c r="N8" s="49">
        <v>7</v>
      </c>
      <c r="O8" s="421">
        <v>8</v>
      </c>
      <c r="P8" s="421"/>
      <c r="Q8" s="421"/>
      <c r="R8" s="421"/>
      <c r="S8" s="421"/>
      <c r="T8" s="421"/>
      <c r="U8" s="421"/>
      <c r="V8" s="49" t="s">
        <v>332</v>
      </c>
    </row>
    <row r="9" spans="1:22" s="50" customFormat="1" ht="36">
      <c r="A9" s="68" t="s">
        <v>333</v>
      </c>
      <c r="B9" s="68" t="s">
        <v>273</v>
      </c>
      <c r="C9" s="68" t="s">
        <v>334</v>
      </c>
      <c r="D9" s="422" t="s">
        <v>366</v>
      </c>
      <c r="E9" s="422"/>
      <c r="F9" s="422"/>
      <c r="G9" s="422"/>
      <c r="H9" s="422" t="s">
        <v>367</v>
      </c>
      <c r="I9" s="422"/>
      <c r="J9" s="422"/>
      <c r="K9" s="422"/>
      <c r="L9" s="422"/>
      <c r="M9" s="422"/>
      <c r="N9" s="68" t="s">
        <v>368</v>
      </c>
      <c r="O9" s="422" t="s">
        <v>369</v>
      </c>
      <c r="P9" s="422"/>
      <c r="Q9" s="422"/>
      <c r="R9" s="422"/>
      <c r="S9" s="422"/>
      <c r="T9" s="422"/>
      <c r="U9" s="422"/>
      <c r="V9" s="68" t="s">
        <v>340</v>
      </c>
    </row>
    <row r="10" spans="1:22" s="50" customFormat="1" ht="9">
      <c r="A10" s="68"/>
      <c r="B10" s="68"/>
      <c r="C10" s="68"/>
      <c r="D10" s="68">
        <v>10</v>
      </c>
      <c r="E10" s="68">
        <v>11</v>
      </c>
      <c r="F10" s="68">
        <v>12</v>
      </c>
      <c r="G10" s="68">
        <v>18</v>
      </c>
      <c r="H10" s="68">
        <v>21</v>
      </c>
      <c r="I10" s="68">
        <v>22</v>
      </c>
      <c r="J10" s="68">
        <v>23</v>
      </c>
      <c r="K10" s="68">
        <v>24</v>
      </c>
      <c r="L10" s="68">
        <v>25</v>
      </c>
      <c r="M10" s="68">
        <v>28</v>
      </c>
      <c r="N10" s="68"/>
      <c r="O10" s="68">
        <v>81</v>
      </c>
      <c r="P10" s="68">
        <v>82</v>
      </c>
      <c r="Q10" s="68">
        <v>83</v>
      </c>
      <c r="R10" s="68">
        <v>84</v>
      </c>
      <c r="S10" s="68">
        <v>85</v>
      </c>
      <c r="T10" s="68">
        <v>86</v>
      </c>
      <c r="U10" s="68">
        <v>88</v>
      </c>
      <c r="V10" s="68"/>
    </row>
    <row r="11" spans="1:22" s="50" customFormat="1" ht="54">
      <c r="A11" s="51"/>
      <c r="B11" s="51"/>
      <c r="C11" s="51"/>
      <c r="D11" s="51" t="s">
        <v>334</v>
      </c>
      <c r="E11" s="51" t="s">
        <v>370</v>
      </c>
      <c r="F11" s="51" t="s">
        <v>371</v>
      </c>
      <c r="G11" s="51" t="s">
        <v>372</v>
      </c>
      <c r="H11" s="51" t="s">
        <v>373</v>
      </c>
      <c r="I11" s="51" t="s">
        <v>374</v>
      </c>
      <c r="J11" s="51" t="s">
        <v>375</v>
      </c>
      <c r="K11" s="51" t="s">
        <v>376</v>
      </c>
      <c r="L11" s="51" t="s">
        <v>377</v>
      </c>
      <c r="M11" s="51" t="s">
        <v>378</v>
      </c>
      <c r="N11" s="51"/>
      <c r="O11" s="51" t="s">
        <v>379</v>
      </c>
      <c r="P11" s="51" t="s">
        <v>380</v>
      </c>
      <c r="Q11" s="51" t="s">
        <v>381</v>
      </c>
      <c r="R11" s="51" t="s">
        <v>382</v>
      </c>
      <c r="S11" s="51" t="s">
        <v>383</v>
      </c>
      <c r="T11" s="51" t="s">
        <v>384</v>
      </c>
      <c r="U11" s="51" t="s">
        <v>385</v>
      </c>
      <c r="V11" s="51"/>
    </row>
    <row r="12" spans="1:22" s="33" customFormat="1" ht="11.25">
      <c r="A12" s="436" t="s">
        <v>341</v>
      </c>
      <c r="B12" s="436"/>
      <c r="C12" s="437"/>
      <c r="D12" s="437"/>
      <c r="E12" s="437"/>
      <c r="F12" s="437"/>
      <c r="G12" s="437"/>
      <c r="H12" s="437"/>
      <c r="I12" s="437"/>
      <c r="J12" s="437"/>
      <c r="K12" s="437"/>
      <c r="L12" s="437"/>
      <c r="M12" s="437"/>
      <c r="N12" s="437"/>
      <c r="O12" s="437"/>
      <c r="P12" s="437"/>
      <c r="Q12" s="437"/>
      <c r="R12" s="437"/>
      <c r="S12" s="437"/>
      <c r="T12" s="437"/>
      <c r="U12" s="437"/>
      <c r="V12" s="437"/>
    </row>
    <row r="13" spans="1:22" ht="11.25">
      <c r="A13" s="345" t="s">
        <v>342</v>
      </c>
      <c r="B13" s="345"/>
      <c r="C13" s="19">
        <v>0</v>
      </c>
      <c r="D13" s="19">
        <v>0</v>
      </c>
      <c r="E13" s="19">
        <v>0</v>
      </c>
      <c r="F13" s="19">
        <v>0</v>
      </c>
      <c r="G13" s="19">
        <v>0</v>
      </c>
      <c r="H13" s="19">
        <v>0</v>
      </c>
      <c r="I13" s="19">
        <v>7040000</v>
      </c>
      <c r="J13" s="19">
        <v>0</v>
      </c>
      <c r="K13" s="19">
        <v>0</v>
      </c>
      <c r="L13" s="19">
        <v>70000</v>
      </c>
      <c r="M13" s="19">
        <v>0</v>
      </c>
      <c r="N13" s="19">
        <v>0</v>
      </c>
      <c r="O13" s="19">
        <v>1820000</v>
      </c>
      <c r="P13" s="19">
        <v>1000000</v>
      </c>
      <c r="Q13" s="19">
        <v>0</v>
      </c>
      <c r="R13" s="19">
        <v>0</v>
      </c>
      <c r="S13" s="19">
        <v>0</v>
      </c>
      <c r="T13" s="19">
        <v>0</v>
      </c>
      <c r="U13" s="19">
        <v>0</v>
      </c>
      <c r="V13" s="19">
        <f>SUM(C13:U13)</f>
        <v>9930000</v>
      </c>
    </row>
    <row r="14" spans="1:22" ht="11.25">
      <c r="A14" s="345" t="s">
        <v>343</v>
      </c>
      <c r="B14" s="345"/>
      <c r="C14" s="19">
        <v>0</v>
      </c>
      <c r="D14" s="19">
        <v>0</v>
      </c>
      <c r="E14" s="19">
        <v>0</v>
      </c>
      <c r="F14" s="19">
        <v>0</v>
      </c>
      <c r="G14" s="19">
        <v>0</v>
      </c>
      <c r="H14" s="19">
        <v>0</v>
      </c>
      <c r="I14" s="19">
        <v>0</v>
      </c>
      <c r="J14" s="19">
        <v>0</v>
      </c>
      <c r="K14" s="19">
        <v>0</v>
      </c>
      <c r="L14" s="19">
        <v>0</v>
      </c>
      <c r="M14" s="19">
        <v>0</v>
      </c>
      <c r="N14" s="19">
        <v>0</v>
      </c>
      <c r="O14" s="19">
        <v>0</v>
      </c>
      <c r="P14" s="19">
        <v>0</v>
      </c>
      <c r="Q14" s="19">
        <v>0</v>
      </c>
      <c r="R14" s="19">
        <v>0</v>
      </c>
      <c r="S14" s="19">
        <v>0</v>
      </c>
      <c r="T14" s="19">
        <v>0</v>
      </c>
      <c r="U14" s="19">
        <v>0</v>
      </c>
      <c r="V14" s="19">
        <f>SUM(C14:U14)</f>
        <v>0</v>
      </c>
    </row>
    <row r="15" spans="1:22" ht="11.25">
      <c r="A15" s="345" t="s">
        <v>344</v>
      </c>
      <c r="B15" s="345"/>
      <c r="C15" s="19">
        <v>0</v>
      </c>
      <c r="D15" s="19">
        <v>0</v>
      </c>
      <c r="E15" s="19">
        <v>0</v>
      </c>
      <c r="F15" s="19">
        <v>0</v>
      </c>
      <c r="G15" s="19">
        <v>0</v>
      </c>
      <c r="H15" s="19">
        <v>0</v>
      </c>
      <c r="I15" s="19">
        <v>0</v>
      </c>
      <c r="J15" s="19">
        <v>0</v>
      </c>
      <c r="K15" s="19">
        <v>0</v>
      </c>
      <c r="L15" s="19">
        <v>0</v>
      </c>
      <c r="M15" s="19">
        <v>0</v>
      </c>
      <c r="N15" s="19">
        <v>0</v>
      </c>
      <c r="O15" s="19">
        <v>250000</v>
      </c>
      <c r="P15" s="19">
        <v>0</v>
      </c>
      <c r="Q15" s="19">
        <v>0</v>
      </c>
      <c r="R15" s="19">
        <v>0</v>
      </c>
      <c r="S15" s="19">
        <v>0</v>
      </c>
      <c r="T15" s="19">
        <v>0</v>
      </c>
      <c r="U15" s="19">
        <v>0</v>
      </c>
      <c r="V15" s="19">
        <f>SUM(C15:U15)</f>
        <v>250000</v>
      </c>
    </row>
    <row r="16" spans="1:22" ht="11.25">
      <c r="A16" s="433" t="s">
        <v>345</v>
      </c>
      <c r="B16" s="433"/>
      <c r="C16" s="53">
        <v>0</v>
      </c>
      <c r="D16" s="53">
        <v>0</v>
      </c>
      <c r="E16" s="53">
        <v>0</v>
      </c>
      <c r="F16" s="53">
        <v>0</v>
      </c>
      <c r="G16" s="53">
        <v>0</v>
      </c>
      <c r="H16" s="53">
        <v>0</v>
      </c>
      <c r="I16" s="53">
        <v>0</v>
      </c>
      <c r="J16" s="53">
        <v>0</v>
      </c>
      <c r="K16" s="53">
        <v>0</v>
      </c>
      <c r="L16" s="53">
        <v>0</v>
      </c>
      <c r="M16" s="53">
        <v>0</v>
      </c>
      <c r="N16" s="53">
        <v>0</v>
      </c>
      <c r="O16" s="53">
        <v>0</v>
      </c>
      <c r="P16" s="53">
        <v>0</v>
      </c>
      <c r="Q16" s="53">
        <v>0</v>
      </c>
      <c r="R16" s="53">
        <v>0</v>
      </c>
      <c r="S16" s="53">
        <v>0</v>
      </c>
      <c r="T16" s="53">
        <v>0</v>
      </c>
      <c r="U16" s="53">
        <v>0</v>
      </c>
      <c r="V16" s="53">
        <f>SUM(C16:U16)</f>
        <v>0</v>
      </c>
    </row>
    <row r="17" spans="1:22" ht="11.25">
      <c r="A17" s="433" t="s">
        <v>346</v>
      </c>
      <c r="B17" s="433"/>
      <c r="C17" s="53">
        <v>0</v>
      </c>
      <c r="D17" s="53">
        <v>0</v>
      </c>
      <c r="E17" s="53">
        <v>0</v>
      </c>
      <c r="F17" s="53">
        <v>0</v>
      </c>
      <c r="G17" s="53">
        <v>0</v>
      </c>
      <c r="H17" s="53">
        <v>0</v>
      </c>
      <c r="I17" s="53">
        <v>0</v>
      </c>
      <c r="J17" s="53">
        <v>0</v>
      </c>
      <c r="K17" s="53">
        <v>0</v>
      </c>
      <c r="L17" s="53">
        <v>0</v>
      </c>
      <c r="M17" s="53">
        <v>0</v>
      </c>
      <c r="N17" s="53">
        <v>0</v>
      </c>
      <c r="O17" s="53">
        <v>250000</v>
      </c>
      <c r="P17" s="53">
        <v>0</v>
      </c>
      <c r="Q17" s="53">
        <v>0</v>
      </c>
      <c r="R17" s="53">
        <v>0</v>
      </c>
      <c r="S17" s="53">
        <v>0</v>
      </c>
      <c r="T17" s="53">
        <v>0</v>
      </c>
      <c r="U17" s="53">
        <v>0</v>
      </c>
      <c r="V17" s="53">
        <f>SUM(C17:U17)</f>
        <v>250000</v>
      </c>
    </row>
    <row r="18" spans="1:22" ht="11.25">
      <c r="A18" s="423" t="s">
        <v>347</v>
      </c>
      <c r="B18" s="423"/>
      <c r="C18" s="424"/>
      <c r="D18" s="424"/>
      <c r="E18" s="424"/>
      <c r="F18" s="424"/>
      <c r="G18" s="424"/>
      <c r="H18" s="424"/>
      <c r="I18" s="424"/>
      <c r="J18" s="424"/>
      <c r="K18" s="424"/>
      <c r="L18" s="424"/>
      <c r="M18" s="424"/>
      <c r="N18" s="424"/>
      <c r="O18" s="424"/>
      <c r="P18" s="424"/>
      <c r="Q18" s="424"/>
      <c r="R18" s="424"/>
      <c r="S18" s="424"/>
      <c r="T18" s="424"/>
      <c r="U18" s="424"/>
      <c r="V18" s="424"/>
    </row>
    <row r="19" spans="1:22" ht="11.25">
      <c r="A19" s="345" t="s">
        <v>342</v>
      </c>
      <c r="B19" s="345"/>
      <c r="C19" s="19">
        <v>0</v>
      </c>
      <c r="D19" s="19">
        <v>0</v>
      </c>
      <c r="E19" s="19">
        <v>0</v>
      </c>
      <c r="F19" s="19">
        <v>0</v>
      </c>
      <c r="G19" s="19">
        <v>0</v>
      </c>
      <c r="H19" s="19">
        <v>0</v>
      </c>
      <c r="I19" s="19">
        <v>9490683</v>
      </c>
      <c r="J19" s="19">
        <v>0</v>
      </c>
      <c r="K19" s="19">
        <v>0</v>
      </c>
      <c r="L19" s="19">
        <v>0</v>
      </c>
      <c r="M19" s="19">
        <v>0</v>
      </c>
      <c r="N19" s="19">
        <v>0</v>
      </c>
      <c r="O19" s="19">
        <v>1750000</v>
      </c>
      <c r="P19" s="19">
        <v>0</v>
      </c>
      <c r="Q19" s="19">
        <v>0</v>
      </c>
      <c r="R19" s="19">
        <v>0</v>
      </c>
      <c r="S19" s="19">
        <v>0</v>
      </c>
      <c r="T19" s="19">
        <v>0</v>
      </c>
      <c r="U19" s="19">
        <v>0</v>
      </c>
      <c r="V19" s="19">
        <f>SUM(C19:U19)</f>
        <v>11240683</v>
      </c>
    </row>
    <row r="20" spans="1:22" ht="11.25">
      <c r="A20" s="345" t="s">
        <v>343</v>
      </c>
      <c r="B20" s="345"/>
      <c r="C20" s="19">
        <v>0</v>
      </c>
      <c r="D20" s="19">
        <v>0</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f>SUM(C20:U20)</f>
        <v>0</v>
      </c>
    </row>
    <row r="21" spans="1:22" ht="11.25">
      <c r="A21" s="345" t="s">
        <v>344</v>
      </c>
      <c r="B21" s="345"/>
      <c r="C21" s="19">
        <v>0</v>
      </c>
      <c r="D21" s="19">
        <v>0</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f>SUM(C21:U21)</f>
        <v>0</v>
      </c>
    </row>
    <row r="22" spans="1:22" ht="11.25">
      <c r="A22" s="347"/>
      <c r="B22" s="347"/>
      <c r="C22" s="435"/>
      <c r="D22" s="435"/>
      <c r="E22" s="435"/>
      <c r="F22" s="435"/>
      <c r="G22" s="435"/>
      <c r="H22" s="435"/>
      <c r="I22" s="435"/>
      <c r="J22" s="435"/>
      <c r="K22" s="435"/>
      <c r="L22" s="435"/>
      <c r="M22" s="435"/>
      <c r="N22" s="435"/>
      <c r="O22" s="435"/>
      <c r="P22" s="435"/>
      <c r="Q22" s="435"/>
      <c r="R22" s="435"/>
      <c r="S22" s="435"/>
      <c r="T22" s="435"/>
      <c r="U22" s="435"/>
      <c r="V22" s="435"/>
    </row>
    <row r="23" spans="1:22" ht="11.25">
      <c r="A23" s="423" t="s">
        <v>349</v>
      </c>
      <c r="B23" s="423"/>
      <c r="C23" s="424"/>
      <c r="D23" s="424"/>
      <c r="E23" s="424"/>
      <c r="F23" s="424"/>
      <c r="G23" s="424"/>
      <c r="H23" s="424"/>
      <c r="I23" s="424"/>
      <c r="J23" s="424"/>
      <c r="K23" s="424"/>
      <c r="L23" s="424"/>
      <c r="M23" s="424"/>
      <c r="N23" s="424"/>
      <c r="O23" s="424"/>
      <c r="P23" s="424"/>
      <c r="Q23" s="424"/>
      <c r="R23" s="424"/>
      <c r="S23" s="424"/>
      <c r="T23" s="424"/>
      <c r="U23" s="424"/>
      <c r="V23" s="424"/>
    </row>
    <row r="24" spans="1:22" ht="11.25">
      <c r="A24" s="345" t="s">
        <v>228</v>
      </c>
      <c r="B24" s="345"/>
      <c r="C24" s="19">
        <v>0</v>
      </c>
      <c r="D24" s="19">
        <v>0</v>
      </c>
      <c r="E24" s="19">
        <v>0</v>
      </c>
      <c r="F24" s="19">
        <v>0</v>
      </c>
      <c r="G24" s="19">
        <v>0</v>
      </c>
      <c r="H24" s="19">
        <v>0</v>
      </c>
      <c r="I24" s="19">
        <v>0</v>
      </c>
      <c r="J24" s="19">
        <v>0</v>
      </c>
      <c r="K24" s="19">
        <v>0</v>
      </c>
      <c r="L24" s="19">
        <v>0</v>
      </c>
      <c r="M24" s="19">
        <v>0</v>
      </c>
      <c r="N24" s="19">
        <v>0</v>
      </c>
      <c r="O24" s="19">
        <v>250000</v>
      </c>
      <c r="P24" s="19">
        <v>0</v>
      </c>
      <c r="Q24" s="19">
        <v>0</v>
      </c>
      <c r="R24" s="19">
        <v>0</v>
      </c>
      <c r="S24" s="19">
        <v>0</v>
      </c>
      <c r="T24" s="19">
        <v>0</v>
      </c>
      <c r="U24" s="19">
        <v>0</v>
      </c>
      <c r="V24" s="19">
        <f aca="true" t="shared" si="0" ref="V24:V35">SUM(C24:U24)</f>
        <v>250000</v>
      </c>
    </row>
    <row r="25" spans="1:22" ht="18">
      <c r="A25" s="52">
        <v>604</v>
      </c>
      <c r="B25" s="54" t="s">
        <v>350</v>
      </c>
      <c r="C25" s="55">
        <v>0</v>
      </c>
      <c r="D25" s="55">
        <v>0</v>
      </c>
      <c r="E25" s="55">
        <v>0</v>
      </c>
      <c r="F25" s="55">
        <v>0</v>
      </c>
      <c r="G25" s="55">
        <v>0</v>
      </c>
      <c r="H25" s="55">
        <v>0</v>
      </c>
      <c r="I25" s="55">
        <v>0</v>
      </c>
      <c r="J25" s="55">
        <v>0</v>
      </c>
      <c r="K25" s="55">
        <v>0</v>
      </c>
      <c r="L25" s="55">
        <v>0</v>
      </c>
      <c r="M25" s="55">
        <v>0</v>
      </c>
      <c r="N25" s="55">
        <v>0</v>
      </c>
      <c r="O25" s="55">
        <v>0</v>
      </c>
      <c r="P25" s="55">
        <v>0</v>
      </c>
      <c r="Q25" s="55">
        <v>0</v>
      </c>
      <c r="R25" s="55">
        <v>0</v>
      </c>
      <c r="S25" s="55">
        <v>0</v>
      </c>
      <c r="T25" s="55">
        <v>0</v>
      </c>
      <c r="U25" s="55">
        <v>0</v>
      </c>
      <c r="V25" s="55">
        <f t="shared" si="0"/>
        <v>0</v>
      </c>
    </row>
    <row r="26" spans="1:22" ht="18">
      <c r="A26" s="52">
        <v>606</v>
      </c>
      <c r="B26" s="54" t="s">
        <v>386</v>
      </c>
      <c r="C26" s="55">
        <v>0</v>
      </c>
      <c r="D26" s="55">
        <v>0</v>
      </c>
      <c r="E26" s="55">
        <v>0</v>
      </c>
      <c r="F26" s="55">
        <v>0</v>
      </c>
      <c r="G26" s="55">
        <v>0</v>
      </c>
      <c r="H26" s="55">
        <v>0</v>
      </c>
      <c r="I26" s="55">
        <v>0</v>
      </c>
      <c r="J26" s="55">
        <v>0</v>
      </c>
      <c r="K26" s="55">
        <v>0</v>
      </c>
      <c r="L26" s="55">
        <v>0</v>
      </c>
      <c r="M26" s="55">
        <v>0</v>
      </c>
      <c r="N26" s="55">
        <v>0</v>
      </c>
      <c r="O26" s="55">
        <v>0</v>
      </c>
      <c r="P26" s="55">
        <v>0</v>
      </c>
      <c r="Q26" s="55">
        <v>0</v>
      </c>
      <c r="R26" s="55">
        <v>0</v>
      </c>
      <c r="S26" s="55">
        <v>0</v>
      </c>
      <c r="T26" s="55">
        <v>0</v>
      </c>
      <c r="U26" s="55">
        <v>0</v>
      </c>
      <c r="V26" s="55">
        <f t="shared" si="0"/>
        <v>0</v>
      </c>
    </row>
    <row r="27" spans="1:22" ht="18">
      <c r="A27" s="52">
        <v>611</v>
      </c>
      <c r="B27" s="54" t="s">
        <v>351</v>
      </c>
      <c r="C27" s="55">
        <v>0</v>
      </c>
      <c r="D27" s="55">
        <v>0</v>
      </c>
      <c r="E27" s="55">
        <v>0</v>
      </c>
      <c r="F27" s="55">
        <v>0</v>
      </c>
      <c r="G27" s="55">
        <v>0</v>
      </c>
      <c r="H27" s="55">
        <v>0</v>
      </c>
      <c r="I27" s="55">
        <v>0</v>
      </c>
      <c r="J27" s="55">
        <v>0</v>
      </c>
      <c r="K27" s="55">
        <v>0</v>
      </c>
      <c r="L27" s="55">
        <v>0</v>
      </c>
      <c r="M27" s="55">
        <v>0</v>
      </c>
      <c r="N27" s="55">
        <v>0</v>
      </c>
      <c r="O27" s="55">
        <v>0</v>
      </c>
      <c r="P27" s="55">
        <v>0</v>
      </c>
      <c r="Q27" s="55">
        <v>0</v>
      </c>
      <c r="R27" s="55">
        <v>0</v>
      </c>
      <c r="S27" s="55">
        <v>0</v>
      </c>
      <c r="T27" s="55">
        <v>0</v>
      </c>
      <c r="U27" s="55">
        <v>0</v>
      </c>
      <c r="V27" s="55">
        <f t="shared" si="0"/>
        <v>0</v>
      </c>
    </row>
    <row r="28" spans="1:22" ht="11.25">
      <c r="A28" s="52">
        <v>613</v>
      </c>
      <c r="B28" s="54" t="s">
        <v>387</v>
      </c>
      <c r="C28" s="55">
        <v>0</v>
      </c>
      <c r="D28" s="55">
        <v>0</v>
      </c>
      <c r="E28" s="55">
        <v>0</v>
      </c>
      <c r="F28" s="55">
        <v>0</v>
      </c>
      <c r="G28" s="55">
        <v>0</v>
      </c>
      <c r="H28" s="55">
        <v>0</v>
      </c>
      <c r="I28" s="55">
        <v>0</v>
      </c>
      <c r="J28" s="55">
        <v>0</v>
      </c>
      <c r="K28" s="55">
        <v>0</v>
      </c>
      <c r="L28" s="55">
        <v>0</v>
      </c>
      <c r="M28" s="55">
        <v>0</v>
      </c>
      <c r="N28" s="55">
        <v>0</v>
      </c>
      <c r="O28" s="55">
        <v>0</v>
      </c>
      <c r="P28" s="55">
        <v>0</v>
      </c>
      <c r="Q28" s="55">
        <v>0</v>
      </c>
      <c r="R28" s="55">
        <v>0</v>
      </c>
      <c r="S28" s="55">
        <v>0</v>
      </c>
      <c r="T28" s="55">
        <v>0</v>
      </c>
      <c r="U28" s="55">
        <v>0</v>
      </c>
      <c r="V28" s="55">
        <f t="shared" si="0"/>
        <v>0</v>
      </c>
    </row>
    <row r="29" spans="1:22" ht="11.25">
      <c r="A29" s="52">
        <v>615</v>
      </c>
      <c r="B29" s="54" t="s">
        <v>388</v>
      </c>
      <c r="C29" s="55">
        <v>0</v>
      </c>
      <c r="D29" s="55">
        <v>0</v>
      </c>
      <c r="E29" s="55">
        <v>0</v>
      </c>
      <c r="F29" s="55">
        <v>0</v>
      </c>
      <c r="G29" s="55">
        <v>0</v>
      </c>
      <c r="H29" s="55">
        <v>0</v>
      </c>
      <c r="I29" s="55">
        <v>0</v>
      </c>
      <c r="J29" s="55">
        <v>0</v>
      </c>
      <c r="K29" s="55">
        <v>0</v>
      </c>
      <c r="L29" s="55">
        <v>0</v>
      </c>
      <c r="M29" s="55">
        <v>0</v>
      </c>
      <c r="N29" s="55">
        <v>0</v>
      </c>
      <c r="O29" s="55">
        <v>0</v>
      </c>
      <c r="P29" s="55">
        <v>0</v>
      </c>
      <c r="Q29" s="55">
        <v>0</v>
      </c>
      <c r="R29" s="55">
        <v>0</v>
      </c>
      <c r="S29" s="55">
        <v>0</v>
      </c>
      <c r="T29" s="55">
        <v>0</v>
      </c>
      <c r="U29" s="55">
        <v>0</v>
      </c>
      <c r="V29" s="55">
        <f t="shared" si="0"/>
        <v>0</v>
      </c>
    </row>
    <row r="30" spans="1:22" ht="18">
      <c r="A30" s="52">
        <v>623</v>
      </c>
      <c r="B30" s="54" t="s">
        <v>353</v>
      </c>
      <c r="C30" s="55">
        <v>0</v>
      </c>
      <c r="D30" s="55">
        <v>0</v>
      </c>
      <c r="E30" s="55">
        <v>0</v>
      </c>
      <c r="F30" s="55">
        <v>0</v>
      </c>
      <c r="G30" s="55">
        <v>0</v>
      </c>
      <c r="H30" s="55">
        <v>0</v>
      </c>
      <c r="I30" s="55">
        <v>0</v>
      </c>
      <c r="J30" s="55">
        <v>0</v>
      </c>
      <c r="K30" s="55">
        <v>0</v>
      </c>
      <c r="L30" s="55">
        <v>0</v>
      </c>
      <c r="M30" s="55">
        <v>0</v>
      </c>
      <c r="N30" s="55">
        <v>0</v>
      </c>
      <c r="O30" s="55">
        <v>0</v>
      </c>
      <c r="P30" s="55">
        <v>0</v>
      </c>
      <c r="Q30" s="55">
        <v>0</v>
      </c>
      <c r="R30" s="55">
        <v>0</v>
      </c>
      <c r="S30" s="55">
        <v>0</v>
      </c>
      <c r="T30" s="55">
        <v>0</v>
      </c>
      <c r="U30" s="55">
        <v>0</v>
      </c>
      <c r="V30" s="55">
        <f t="shared" si="0"/>
        <v>0</v>
      </c>
    </row>
    <row r="31" spans="1:22" ht="11.25">
      <c r="A31" s="52">
        <v>656</v>
      </c>
      <c r="B31" s="54" t="s">
        <v>389</v>
      </c>
      <c r="C31" s="55">
        <v>0</v>
      </c>
      <c r="D31" s="55">
        <v>0</v>
      </c>
      <c r="E31" s="55">
        <v>0</v>
      </c>
      <c r="F31" s="55">
        <v>0</v>
      </c>
      <c r="G31" s="55">
        <v>0</v>
      </c>
      <c r="H31" s="55">
        <v>0</v>
      </c>
      <c r="I31" s="55">
        <v>0</v>
      </c>
      <c r="J31" s="55">
        <v>0</v>
      </c>
      <c r="K31" s="55">
        <v>0</v>
      </c>
      <c r="L31" s="55">
        <v>0</v>
      </c>
      <c r="M31" s="55">
        <v>0</v>
      </c>
      <c r="N31" s="55">
        <v>0</v>
      </c>
      <c r="O31" s="55">
        <v>250000</v>
      </c>
      <c r="P31" s="55">
        <v>0</v>
      </c>
      <c r="Q31" s="55">
        <v>0</v>
      </c>
      <c r="R31" s="55">
        <v>0</v>
      </c>
      <c r="S31" s="55">
        <v>0</v>
      </c>
      <c r="T31" s="55">
        <v>0</v>
      </c>
      <c r="U31" s="55">
        <v>0</v>
      </c>
      <c r="V31" s="55">
        <f t="shared" si="0"/>
        <v>250000</v>
      </c>
    </row>
    <row r="32" spans="1:22" ht="11.25">
      <c r="A32" s="52">
        <v>657</v>
      </c>
      <c r="B32" s="54" t="s">
        <v>357</v>
      </c>
      <c r="C32" s="55">
        <v>0</v>
      </c>
      <c r="D32" s="55">
        <v>0</v>
      </c>
      <c r="E32" s="55">
        <v>0</v>
      </c>
      <c r="F32" s="55">
        <v>0</v>
      </c>
      <c r="G32" s="55">
        <v>0</v>
      </c>
      <c r="H32" s="55">
        <v>0</v>
      </c>
      <c r="I32" s="55">
        <v>0</v>
      </c>
      <c r="J32" s="55">
        <v>0</v>
      </c>
      <c r="K32" s="55">
        <v>0</v>
      </c>
      <c r="L32" s="55">
        <v>0</v>
      </c>
      <c r="M32" s="55">
        <v>0</v>
      </c>
      <c r="N32" s="55">
        <v>0</v>
      </c>
      <c r="O32" s="55">
        <v>0</v>
      </c>
      <c r="P32" s="55">
        <v>0</v>
      </c>
      <c r="Q32" s="55">
        <v>0</v>
      </c>
      <c r="R32" s="55">
        <v>0</v>
      </c>
      <c r="S32" s="55">
        <v>0</v>
      </c>
      <c r="T32" s="55">
        <v>0</v>
      </c>
      <c r="U32" s="55">
        <v>0</v>
      </c>
      <c r="V32" s="55">
        <f t="shared" si="0"/>
        <v>0</v>
      </c>
    </row>
    <row r="33" spans="1:22" ht="11.25">
      <c r="A33" s="345" t="s">
        <v>231</v>
      </c>
      <c r="B33" s="345"/>
      <c r="C33" s="19">
        <v>0</v>
      </c>
      <c r="D33" s="19">
        <v>0</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f t="shared" si="0"/>
        <v>0</v>
      </c>
    </row>
    <row r="34" spans="1:22" ht="18">
      <c r="A34" s="52">
        <v>703</v>
      </c>
      <c r="B34" s="54" t="s">
        <v>390</v>
      </c>
      <c r="C34" s="55">
        <v>0</v>
      </c>
      <c r="D34" s="55">
        <v>0</v>
      </c>
      <c r="E34" s="55">
        <v>0</v>
      </c>
      <c r="F34" s="55">
        <v>0</v>
      </c>
      <c r="G34" s="55">
        <v>0</v>
      </c>
      <c r="H34" s="55">
        <v>0</v>
      </c>
      <c r="I34" s="55">
        <v>0</v>
      </c>
      <c r="J34" s="55">
        <v>0</v>
      </c>
      <c r="K34" s="55">
        <v>0</v>
      </c>
      <c r="L34" s="55">
        <v>0</v>
      </c>
      <c r="M34" s="55">
        <v>0</v>
      </c>
      <c r="N34" s="55">
        <v>0</v>
      </c>
      <c r="O34" s="55">
        <v>0</v>
      </c>
      <c r="P34" s="55">
        <v>0</v>
      </c>
      <c r="Q34" s="55">
        <v>0</v>
      </c>
      <c r="R34" s="55">
        <v>0</v>
      </c>
      <c r="S34" s="55">
        <v>0</v>
      </c>
      <c r="T34" s="55">
        <v>0</v>
      </c>
      <c r="U34" s="55">
        <v>0</v>
      </c>
      <c r="V34" s="55">
        <f t="shared" si="0"/>
        <v>0</v>
      </c>
    </row>
    <row r="35" spans="1:22" ht="18">
      <c r="A35" s="52">
        <v>746</v>
      </c>
      <c r="B35" s="54" t="s">
        <v>391</v>
      </c>
      <c r="C35" s="55">
        <v>0</v>
      </c>
      <c r="D35" s="55">
        <v>0</v>
      </c>
      <c r="E35" s="55">
        <v>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f t="shared" si="0"/>
        <v>0</v>
      </c>
    </row>
    <row r="36" spans="1:6" ht="7.5" customHeight="1">
      <c r="A36" s="415" t="s">
        <v>360</v>
      </c>
      <c r="B36" s="415"/>
      <c r="C36" s="415"/>
      <c r="D36" s="415"/>
      <c r="E36" s="415"/>
      <c r="F36" s="415"/>
    </row>
    <row r="37" spans="1:6" ht="7.5" customHeight="1">
      <c r="A37" s="416" t="s">
        <v>361</v>
      </c>
      <c r="B37" s="416"/>
      <c r="C37" s="416"/>
      <c r="D37" s="416"/>
      <c r="E37" s="416"/>
      <c r="F37" s="416"/>
    </row>
    <row r="38" spans="1:6" ht="7.5" customHeight="1">
      <c r="A38" s="416" t="s">
        <v>362</v>
      </c>
      <c r="B38" s="416"/>
      <c r="C38" s="416"/>
      <c r="D38" s="416"/>
      <c r="E38" s="416"/>
      <c r="F38" s="416"/>
    </row>
  </sheetData>
  <sheetProtection/>
  <mergeCells count="47">
    <mergeCell ref="A21:B21"/>
    <mergeCell ref="A20:B20"/>
    <mergeCell ref="A19:B19"/>
    <mergeCell ref="A18:V18"/>
    <mergeCell ref="A33:B33"/>
    <mergeCell ref="A24:B24"/>
    <mergeCell ref="A23:V23"/>
    <mergeCell ref="A22:V22"/>
    <mergeCell ref="C1:G1"/>
    <mergeCell ref="C2:G2"/>
    <mergeCell ref="C3:G3"/>
    <mergeCell ref="I1:M1"/>
    <mergeCell ref="I2:M2"/>
    <mergeCell ref="I3:M3"/>
    <mergeCell ref="O3:S3"/>
    <mergeCell ref="U1:Y1"/>
    <mergeCell ref="U2:Y2"/>
    <mergeCell ref="U3:Y3"/>
    <mergeCell ref="O1:S1"/>
    <mergeCell ref="O2:S2"/>
    <mergeCell ref="A5:H5"/>
    <mergeCell ref="I5:N5"/>
    <mergeCell ref="O5:T5"/>
    <mergeCell ref="U5:Z5"/>
    <mergeCell ref="A4:H4"/>
    <mergeCell ref="I4:N4"/>
    <mergeCell ref="O4:T4"/>
    <mergeCell ref="U4:Z4"/>
    <mergeCell ref="O8:U8"/>
    <mergeCell ref="D9:G9"/>
    <mergeCell ref="O9:U9"/>
    <mergeCell ref="H8:M8"/>
    <mergeCell ref="H9:M9"/>
    <mergeCell ref="C6:D6"/>
    <mergeCell ref="I6:J6"/>
    <mergeCell ref="O6:P6"/>
    <mergeCell ref="U6:V6"/>
    <mergeCell ref="A36:F36"/>
    <mergeCell ref="A37:F37"/>
    <mergeCell ref="A38:F38"/>
    <mergeCell ref="D8:G8"/>
    <mergeCell ref="A13:B13"/>
    <mergeCell ref="A12:V12"/>
    <mergeCell ref="A17:B17"/>
    <mergeCell ref="A16:B16"/>
    <mergeCell ref="A15:B15"/>
    <mergeCell ref="A14:B14"/>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colBreaks count="3" manualBreakCount="3">
    <brk id="8" max="65535" man="1"/>
    <brk id="14" max="65535" man="1"/>
    <brk id="20" max="65535" man="1"/>
  </colBreaks>
</worksheet>
</file>

<file path=xl/worksheets/sheet41.xml><?xml version="1.0" encoding="utf-8"?>
<worksheet xmlns="http://schemas.openxmlformats.org/spreadsheetml/2006/main" xmlns:r="http://schemas.openxmlformats.org/officeDocument/2006/relationships">
  <dimension ref="A1:I36"/>
  <sheetViews>
    <sheetView showGridLines="0" zoomScalePageLayoutView="0" workbookViewId="0" topLeftCell="A1">
      <selection activeCell="A36" sqref="A36:F36"/>
    </sheetView>
  </sheetViews>
  <sheetFormatPr defaultColWidth="11.421875" defaultRowHeight="12.75"/>
  <cols>
    <col min="1" max="1" width="6.7109375" style="12" customWidth="1"/>
    <col min="2" max="2" width="30.7109375" style="33" customWidth="1"/>
    <col min="3" max="10" width="12.7109375" style="12" customWidth="1"/>
    <col min="11" max="16384" width="11.421875" style="12" customWidth="1"/>
  </cols>
  <sheetData>
    <row r="1" spans="1:9" s="15" customFormat="1" ht="11.25">
      <c r="A1" s="340" t="s">
        <v>258</v>
      </c>
      <c r="B1" s="340"/>
      <c r="C1" s="340"/>
      <c r="D1" s="340"/>
      <c r="E1" s="340"/>
      <c r="F1" s="340"/>
      <c r="G1" s="340"/>
      <c r="H1" s="340"/>
      <c r="I1" s="11" t="s">
        <v>259</v>
      </c>
    </row>
    <row r="2" spans="1:9" s="15" customFormat="1" ht="11.25">
      <c r="A2" s="335" t="s">
        <v>326</v>
      </c>
      <c r="B2" s="335"/>
      <c r="C2" s="335"/>
      <c r="D2" s="335"/>
      <c r="E2" s="335"/>
      <c r="F2" s="335"/>
      <c r="G2" s="335"/>
      <c r="H2" s="335"/>
      <c r="I2" s="13" t="s">
        <v>327</v>
      </c>
    </row>
    <row r="3" spans="1:9" s="15" customFormat="1" ht="11.25">
      <c r="A3" s="334" t="s">
        <v>328</v>
      </c>
      <c r="B3" s="334"/>
      <c r="C3" s="334"/>
      <c r="D3" s="334"/>
      <c r="E3" s="334"/>
      <c r="F3" s="334"/>
      <c r="G3" s="334"/>
      <c r="H3" s="334"/>
      <c r="I3" s="14"/>
    </row>
    <row r="4" spans="1:9" s="15" customFormat="1" ht="11.25">
      <c r="A4" s="348"/>
      <c r="B4" s="348"/>
      <c r="C4" s="348"/>
      <c r="D4" s="348"/>
      <c r="E4" s="348"/>
      <c r="F4" s="348"/>
      <c r="G4" s="348"/>
      <c r="H4" s="348"/>
      <c r="I4" s="348"/>
    </row>
    <row r="5" spans="1:9" s="15" customFormat="1" ht="11.25">
      <c r="A5" s="348" t="s">
        <v>329</v>
      </c>
      <c r="B5" s="348"/>
      <c r="C5" s="348"/>
      <c r="D5" s="348"/>
      <c r="E5" s="348"/>
      <c r="F5" s="348"/>
      <c r="G5" s="348"/>
      <c r="H5" s="348"/>
      <c r="I5" s="348"/>
    </row>
    <row r="6" spans="2:7" s="43" customFormat="1" ht="11.25">
      <c r="B6" s="45"/>
      <c r="C6" s="445" t="s">
        <v>330</v>
      </c>
      <c r="D6" s="445"/>
      <c r="E6" s="46">
        <v>19600000</v>
      </c>
      <c r="F6" s="47" t="s">
        <v>331</v>
      </c>
      <c r="G6" s="46">
        <v>1000000</v>
      </c>
    </row>
    <row r="7" s="48" customFormat="1" ht="11.25"/>
    <row r="8" spans="1:9" s="50" customFormat="1" ht="9">
      <c r="A8" s="49" t="s">
        <v>239</v>
      </c>
      <c r="B8" s="49"/>
      <c r="C8" s="49">
        <v>0</v>
      </c>
      <c r="D8" s="49">
        <v>1</v>
      </c>
      <c r="E8" s="49">
        <v>2</v>
      </c>
      <c r="F8" s="49">
        <v>3</v>
      </c>
      <c r="G8" s="49">
        <v>4</v>
      </c>
      <c r="H8" s="49">
        <v>5</v>
      </c>
      <c r="I8" s="49" t="s">
        <v>332</v>
      </c>
    </row>
    <row r="9" spans="1:9" s="50" customFormat="1" ht="45">
      <c r="A9" s="51" t="s">
        <v>333</v>
      </c>
      <c r="B9" s="51" t="s">
        <v>273</v>
      </c>
      <c r="C9" s="51" t="s">
        <v>334</v>
      </c>
      <c r="D9" s="51" t="s">
        <v>335</v>
      </c>
      <c r="E9" s="51" t="s">
        <v>336</v>
      </c>
      <c r="F9" s="51" t="s">
        <v>337</v>
      </c>
      <c r="G9" s="51" t="s">
        <v>338</v>
      </c>
      <c r="H9" s="51" t="s">
        <v>339</v>
      </c>
      <c r="I9" s="51" t="s">
        <v>340</v>
      </c>
    </row>
    <row r="10" spans="1:9" ht="11.25">
      <c r="A10" s="423" t="s">
        <v>341</v>
      </c>
      <c r="B10" s="423"/>
      <c r="C10" s="424"/>
      <c r="D10" s="424"/>
      <c r="E10" s="424"/>
      <c r="F10" s="424"/>
      <c r="G10" s="424"/>
      <c r="H10" s="424"/>
      <c r="I10" s="424"/>
    </row>
    <row r="11" spans="1:9" ht="11.25">
      <c r="A11" s="345" t="s">
        <v>342</v>
      </c>
      <c r="B11" s="345"/>
      <c r="C11" s="19">
        <v>0</v>
      </c>
      <c r="D11" s="19">
        <v>6653000</v>
      </c>
      <c r="E11" s="19">
        <v>370000</v>
      </c>
      <c r="F11" s="19">
        <v>1320000</v>
      </c>
      <c r="G11" s="19">
        <v>584300</v>
      </c>
      <c r="H11" s="19">
        <v>4074000</v>
      </c>
      <c r="I11" s="19">
        <f>SUM(C11:H11)</f>
        <v>13001300</v>
      </c>
    </row>
    <row r="12" spans="1:9" ht="11.25">
      <c r="A12" s="345" t="s">
        <v>343</v>
      </c>
      <c r="B12" s="345"/>
      <c r="C12" s="19">
        <v>0</v>
      </c>
      <c r="D12" s="19">
        <v>0</v>
      </c>
      <c r="E12" s="19">
        <v>0</v>
      </c>
      <c r="F12" s="19">
        <v>0</v>
      </c>
      <c r="G12" s="19">
        <v>0</v>
      </c>
      <c r="H12" s="19">
        <v>0</v>
      </c>
      <c r="I12" s="19">
        <f>SUM(C12:H12)</f>
        <v>0</v>
      </c>
    </row>
    <row r="13" spans="1:9" ht="11.25">
      <c r="A13" s="345" t="s">
        <v>344</v>
      </c>
      <c r="B13" s="345"/>
      <c r="C13" s="19">
        <v>0</v>
      </c>
      <c r="D13" s="19">
        <v>14350000</v>
      </c>
      <c r="E13" s="19">
        <v>0</v>
      </c>
      <c r="F13" s="19">
        <v>0</v>
      </c>
      <c r="G13" s="19">
        <v>0</v>
      </c>
      <c r="H13" s="19">
        <v>0</v>
      </c>
      <c r="I13" s="19">
        <f>SUM(C13:H13)</f>
        <v>14350000</v>
      </c>
    </row>
    <row r="14" spans="1:9" ht="11.25">
      <c r="A14" s="433" t="s">
        <v>345</v>
      </c>
      <c r="B14" s="433"/>
      <c r="C14" s="53">
        <v>0</v>
      </c>
      <c r="D14" s="53">
        <v>1300000</v>
      </c>
      <c r="E14" s="53">
        <v>0</v>
      </c>
      <c r="F14" s="53">
        <v>0</v>
      </c>
      <c r="G14" s="53">
        <v>0</v>
      </c>
      <c r="H14" s="53">
        <v>0</v>
      </c>
      <c r="I14" s="53">
        <f>SUM(C14:H14)</f>
        <v>1300000</v>
      </c>
    </row>
    <row r="15" spans="1:9" ht="11.25">
      <c r="A15" s="433" t="s">
        <v>346</v>
      </c>
      <c r="B15" s="433"/>
      <c r="C15" s="53">
        <v>0</v>
      </c>
      <c r="D15" s="53">
        <v>13050000</v>
      </c>
      <c r="E15" s="53">
        <v>0</v>
      </c>
      <c r="F15" s="53">
        <v>0</v>
      </c>
      <c r="G15" s="53">
        <v>0</v>
      </c>
      <c r="H15" s="53">
        <v>0</v>
      </c>
      <c r="I15" s="53">
        <f>SUM(C15:H15)</f>
        <v>13050000</v>
      </c>
    </row>
    <row r="16" spans="1:9" ht="11.25">
      <c r="A16" s="423" t="s">
        <v>347</v>
      </c>
      <c r="B16" s="423"/>
      <c r="C16" s="424"/>
      <c r="D16" s="424"/>
      <c r="E16" s="424"/>
      <c r="F16" s="424"/>
      <c r="G16" s="424"/>
      <c r="H16" s="424"/>
      <c r="I16" s="424"/>
    </row>
    <row r="17" spans="1:9" ht="11.25">
      <c r="A17" s="345" t="s">
        <v>348</v>
      </c>
      <c r="B17" s="345"/>
      <c r="C17" s="19"/>
      <c r="D17" s="19"/>
      <c r="E17" s="19"/>
      <c r="F17" s="19"/>
      <c r="G17" s="19"/>
      <c r="H17" s="19"/>
      <c r="I17" s="19">
        <f>SUM(C17:H17)</f>
        <v>0</v>
      </c>
    </row>
    <row r="18" spans="1:9" ht="11.25">
      <c r="A18" s="345" t="s">
        <v>343</v>
      </c>
      <c r="B18" s="345"/>
      <c r="C18" s="19"/>
      <c r="D18" s="19"/>
      <c r="E18" s="19"/>
      <c r="F18" s="19"/>
      <c r="G18" s="19"/>
      <c r="H18" s="19"/>
      <c r="I18" s="19">
        <f>SUM(C18:H18)</f>
        <v>0</v>
      </c>
    </row>
    <row r="19" spans="1:9" ht="11.25">
      <c r="A19" s="345" t="s">
        <v>344</v>
      </c>
      <c r="B19" s="345"/>
      <c r="C19" s="19"/>
      <c r="D19" s="19"/>
      <c r="E19" s="19"/>
      <c r="F19" s="19"/>
      <c r="G19" s="19"/>
      <c r="H19" s="19"/>
      <c r="I19" s="19">
        <f>SUM(C19:H19)</f>
        <v>0</v>
      </c>
    </row>
    <row r="20" spans="1:9" ht="11.25">
      <c r="A20" s="347"/>
      <c r="B20" s="347"/>
      <c r="C20" s="435"/>
      <c r="D20" s="435"/>
      <c r="E20" s="435"/>
      <c r="F20" s="435"/>
      <c r="G20" s="435"/>
      <c r="H20" s="435"/>
      <c r="I20" s="435"/>
    </row>
    <row r="21" spans="1:9" ht="11.25">
      <c r="A21" s="423" t="s">
        <v>349</v>
      </c>
      <c r="B21" s="423"/>
      <c r="C21" s="424"/>
      <c r="D21" s="424"/>
      <c r="E21" s="424"/>
      <c r="F21" s="424"/>
      <c r="G21" s="424"/>
      <c r="H21" s="424"/>
      <c r="I21" s="424"/>
    </row>
    <row r="22" spans="1:9" ht="11.25">
      <c r="A22" s="345" t="s">
        <v>228</v>
      </c>
      <c r="B22" s="345"/>
      <c r="C22" s="19">
        <v>0</v>
      </c>
      <c r="D22" s="19">
        <v>14350000</v>
      </c>
      <c r="E22" s="19">
        <v>0</v>
      </c>
      <c r="F22" s="19">
        <v>0</v>
      </c>
      <c r="G22" s="19">
        <v>0</v>
      </c>
      <c r="H22" s="19">
        <v>0</v>
      </c>
      <c r="I22" s="19">
        <f aca="true" t="shared" si="0" ref="I22:I33">SUM(C22:H22)</f>
        <v>14350000</v>
      </c>
    </row>
    <row r="23" spans="1:9" ht="18">
      <c r="A23" s="52">
        <v>604</v>
      </c>
      <c r="B23" s="54" t="s">
        <v>350</v>
      </c>
      <c r="C23" s="55">
        <v>0</v>
      </c>
      <c r="D23" s="55">
        <v>0</v>
      </c>
      <c r="E23" s="55">
        <v>0</v>
      </c>
      <c r="F23" s="55">
        <v>0</v>
      </c>
      <c r="G23" s="55">
        <v>0</v>
      </c>
      <c r="H23" s="55">
        <v>0</v>
      </c>
      <c r="I23" s="55">
        <f t="shared" si="0"/>
        <v>0</v>
      </c>
    </row>
    <row r="24" spans="1:9" ht="18">
      <c r="A24" s="52">
        <v>611</v>
      </c>
      <c r="B24" s="54" t="s">
        <v>351</v>
      </c>
      <c r="C24" s="55">
        <v>0</v>
      </c>
      <c r="D24" s="55">
        <v>0</v>
      </c>
      <c r="E24" s="55">
        <v>0</v>
      </c>
      <c r="F24" s="55">
        <v>0</v>
      </c>
      <c r="G24" s="55">
        <v>0</v>
      </c>
      <c r="H24" s="55">
        <v>0</v>
      </c>
      <c r="I24" s="55">
        <f t="shared" si="0"/>
        <v>0</v>
      </c>
    </row>
    <row r="25" spans="1:9" ht="11.25">
      <c r="A25" s="52">
        <v>617</v>
      </c>
      <c r="B25" s="54" t="s">
        <v>352</v>
      </c>
      <c r="C25" s="55">
        <v>0</v>
      </c>
      <c r="D25" s="55">
        <v>0</v>
      </c>
      <c r="E25" s="55">
        <v>0</v>
      </c>
      <c r="F25" s="55">
        <v>0</v>
      </c>
      <c r="G25" s="55">
        <v>0</v>
      </c>
      <c r="H25" s="55">
        <v>0</v>
      </c>
      <c r="I25" s="55">
        <f t="shared" si="0"/>
        <v>0</v>
      </c>
    </row>
    <row r="26" spans="1:9" ht="18">
      <c r="A26" s="52">
        <v>623</v>
      </c>
      <c r="B26" s="54" t="s">
        <v>353</v>
      </c>
      <c r="C26" s="55">
        <v>0</v>
      </c>
      <c r="D26" s="55">
        <v>0</v>
      </c>
      <c r="E26" s="55">
        <v>0</v>
      </c>
      <c r="F26" s="55">
        <v>0</v>
      </c>
      <c r="G26" s="55">
        <v>0</v>
      </c>
      <c r="H26" s="55">
        <v>0</v>
      </c>
      <c r="I26" s="55">
        <f t="shared" si="0"/>
        <v>0</v>
      </c>
    </row>
    <row r="27" spans="1:9" ht="11.25">
      <c r="A27" s="52">
        <v>628</v>
      </c>
      <c r="B27" s="54" t="s">
        <v>354</v>
      </c>
      <c r="C27" s="55">
        <v>0</v>
      </c>
      <c r="D27" s="55">
        <v>0</v>
      </c>
      <c r="E27" s="55">
        <v>0</v>
      </c>
      <c r="F27" s="55">
        <v>0</v>
      </c>
      <c r="G27" s="55">
        <v>0</v>
      </c>
      <c r="H27" s="55">
        <v>0</v>
      </c>
      <c r="I27" s="55">
        <f t="shared" si="0"/>
        <v>0</v>
      </c>
    </row>
    <row r="28" spans="1:9" ht="18">
      <c r="A28" s="52">
        <v>635</v>
      </c>
      <c r="B28" s="54" t="s">
        <v>355</v>
      </c>
      <c r="C28" s="55">
        <v>0</v>
      </c>
      <c r="D28" s="55">
        <v>0</v>
      </c>
      <c r="E28" s="55">
        <v>0</v>
      </c>
      <c r="F28" s="55">
        <v>0</v>
      </c>
      <c r="G28" s="55">
        <v>0</v>
      </c>
      <c r="H28" s="55">
        <v>0</v>
      </c>
      <c r="I28" s="55">
        <f t="shared" si="0"/>
        <v>0</v>
      </c>
    </row>
    <row r="29" spans="1:9" ht="11.25">
      <c r="A29" s="52">
        <v>651</v>
      </c>
      <c r="B29" s="54" t="s">
        <v>356</v>
      </c>
      <c r="C29" s="55">
        <v>0</v>
      </c>
      <c r="D29" s="55">
        <v>0</v>
      </c>
      <c r="E29" s="55">
        <v>0</v>
      </c>
      <c r="F29" s="55">
        <v>0</v>
      </c>
      <c r="G29" s="55">
        <v>0</v>
      </c>
      <c r="H29" s="55">
        <v>0</v>
      </c>
      <c r="I29" s="55">
        <f t="shared" si="0"/>
        <v>0</v>
      </c>
    </row>
    <row r="30" spans="1:9" ht="11.25">
      <c r="A30" s="52">
        <v>657</v>
      </c>
      <c r="B30" s="54" t="s">
        <v>357</v>
      </c>
      <c r="C30" s="55">
        <v>0</v>
      </c>
      <c r="D30" s="55">
        <v>2350000</v>
      </c>
      <c r="E30" s="55">
        <v>0</v>
      </c>
      <c r="F30" s="55">
        <v>0</v>
      </c>
      <c r="G30" s="55">
        <v>0</v>
      </c>
      <c r="H30" s="55">
        <v>0</v>
      </c>
      <c r="I30" s="55">
        <f t="shared" si="0"/>
        <v>2350000</v>
      </c>
    </row>
    <row r="31" spans="1:9" ht="11.25">
      <c r="A31" s="52">
        <v>674</v>
      </c>
      <c r="B31" s="54" t="s">
        <v>358</v>
      </c>
      <c r="C31" s="55">
        <v>0</v>
      </c>
      <c r="D31" s="55">
        <v>0</v>
      </c>
      <c r="E31" s="55">
        <v>0</v>
      </c>
      <c r="F31" s="55">
        <v>0</v>
      </c>
      <c r="G31" s="55">
        <v>0</v>
      </c>
      <c r="H31" s="55">
        <v>0</v>
      </c>
      <c r="I31" s="55">
        <f t="shared" si="0"/>
        <v>0</v>
      </c>
    </row>
    <row r="32" spans="1:9" ht="11.25">
      <c r="A32" s="52">
        <v>678</v>
      </c>
      <c r="B32" s="54" t="s">
        <v>359</v>
      </c>
      <c r="C32" s="55">
        <v>0</v>
      </c>
      <c r="D32" s="55">
        <v>12000000</v>
      </c>
      <c r="E32" s="55">
        <v>0</v>
      </c>
      <c r="F32" s="55">
        <v>0</v>
      </c>
      <c r="G32" s="55">
        <v>0</v>
      </c>
      <c r="H32" s="55">
        <v>0</v>
      </c>
      <c r="I32" s="55">
        <f t="shared" si="0"/>
        <v>12000000</v>
      </c>
    </row>
    <row r="33" spans="1:9" ht="11.25">
      <c r="A33" s="345" t="s">
        <v>231</v>
      </c>
      <c r="B33" s="345"/>
      <c r="C33" s="19"/>
      <c r="D33" s="19"/>
      <c r="E33" s="19"/>
      <c r="F33" s="19"/>
      <c r="G33" s="19"/>
      <c r="H33" s="19"/>
      <c r="I33" s="19">
        <f t="shared" si="0"/>
        <v>0</v>
      </c>
    </row>
    <row r="34" spans="1:6" ht="7.5" customHeight="1">
      <c r="A34" s="415" t="s">
        <v>360</v>
      </c>
      <c r="B34" s="415"/>
      <c r="C34" s="415"/>
      <c r="D34" s="415"/>
      <c r="E34" s="415"/>
      <c r="F34" s="415"/>
    </row>
    <row r="35" spans="1:6" ht="7.5" customHeight="1">
      <c r="A35" s="416" t="s">
        <v>361</v>
      </c>
      <c r="B35" s="416"/>
      <c r="C35" s="416"/>
      <c r="D35" s="416"/>
      <c r="E35" s="416"/>
      <c r="F35" s="416"/>
    </row>
    <row r="36" spans="1:6" ht="7.5" customHeight="1">
      <c r="A36" s="416" t="s">
        <v>362</v>
      </c>
      <c r="B36" s="416"/>
      <c r="C36" s="416"/>
      <c r="D36" s="416"/>
      <c r="E36" s="416"/>
      <c r="F36" s="416"/>
    </row>
  </sheetData>
  <sheetProtection/>
  <mergeCells count="23">
    <mergeCell ref="A17:B17"/>
    <mergeCell ref="A16:I16"/>
    <mergeCell ref="A33:B33"/>
    <mergeCell ref="A22:B22"/>
    <mergeCell ref="A21:I21"/>
    <mergeCell ref="A20:I20"/>
    <mergeCell ref="A10:I10"/>
    <mergeCell ref="A1:H1"/>
    <mergeCell ref="A2:H2"/>
    <mergeCell ref="A3:H3"/>
    <mergeCell ref="A4:I4"/>
    <mergeCell ref="A5:I5"/>
    <mergeCell ref="C6:D6"/>
    <mergeCell ref="A34:F34"/>
    <mergeCell ref="A35:F35"/>
    <mergeCell ref="A36:F36"/>
    <mergeCell ref="A11:B11"/>
    <mergeCell ref="A15:B15"/>
    <mergeCell ref="A14:B14"/>
    <mergeCell ref="A13:B13"/>
    <mergeCell ref="A12:B12"/>
    <mergeCell ref="A19:B19"/>
    <mergeCell ref="A18:B18"/>
  </mergeCells>
  <printOptions horizontalCentered="1"/>
  <pageMargins left="0.39370078740157477" right="0.39370078740157477" top="0.39370078740157477" bottom="0.39370078740157477" header="0.19685039370078738" footer="0.19685039370078738"/>
  <pageSetup horizontalDpi="300" verticalDpi="300" orientation="landscape" pageOrder="overThenDown" paperSize="9" r:id="rId1"/>
</worksheet>
</file>

<file path=xl/worksheets/sheet42.xml><?xml version="1.0" encoding="utf-8"?>
<worksheet xmlns="http://schemas.openxmlformats.org/spreadsheetml/2006/main" xmlns:r="http://schemas.openxmlformats.org/officeDocument/2006/relationships">
  <dimension ref="A1:G28"/>
  <sheetViews>
    <sheetView showGridLines="0" zoomScalePageLayoutView="0" workbookViewId="0" topLeftCell="A1">
      <selection activeCell="B25" sqref="B25:G28"/>
    </sheetView>
  </sheetViews>
  <sheetFormatPr defaultColWidth="11.421875" defaultRowHeight="12.75"/>
  <cols>
    <col min="1" max="1" width="10.7109375" style="30" customWidth="1"/>
    <col min="2" max="2" width="40.7109375" style="33" customWidth="1"/>
    <col min="3" max="5" width="15.7109375" style="12" customWidth="1"/>
    <col min="6" max="16384" width="11.421875" style="12" customWidth="1"/>
  </cols>
  <sheetData>
    <row r="1" spans="1:5" ht="11.25">
      <c r="A1" s="340" t="s">
        <v>258</v>
      </c>
      <c r="B1" s="340"/>
      <c r="C1" s="340"/>
      <c r="D1" s="340"/>
      <c r="E1" s="11" t="s">
        <v>259</v>
      </c>
    </row>
    <row r="2" spans="1:5" ht="11.25">
      <c r="A2" s="335" t="s">
        <v>260</v>
      </c>
      <c r="B2" s="335"/>
      <c r="C2" s="335"/>
      <c r="D2" s="335"/>
      <c r="E2" s="13" t="s">
        <v>315</v>
      </c>
    </row>
    <row r="3" spans="1:5" ht="11.25">
      <c r="A3" s="334" t="s">
        <v>269</v>
      </c>
      <c r="B3" s="334"/>
      <c r="C3" s="334"/>
      <c r="D3" s="334"/>
      <c r="E3" s="14" t="s">
        <v>316</v>
      </c>
    </row>
    <row r="4" spans="1:5" ht="11.25">
      <c r="A4" s="365"/>
      <c r="B4" s="365"/>
      <c r="C4" s="365"/>
      <c r="D4" s="365"/>
      <c r="E4" s="365"/>
    </row>
    <row r="5" spans="1:5" ht="11.25">
      <c r="A5" s="447" t="s">
        <v>317</v>
      </c>
      <c r="B5" s="447"/>
      <c r="C5" s="447"/>
      <c r="D5" s="447"/>
      <c r="E5" s="447"/>
    </row>
    <row r="6" spans="1:5" ht="11.25" customHeight="1">
      <c r="A6" s="6" t="s">
        <v>272</v>
      </c>
      <c r="B6" s="6" t="s">
        <v>273</v>
      </c>
      <c r="C6" s="6" t="s">
        <v>274</v>
      </c>
      <c r="D6" s="6" t="s">
        <v>275</v>
      </c>
      <c r="E6" s="6" t="s">
        <v>276</v>
      </c>
    </row>
    <row r="7" spans="1:5" ht="11.25" customHeight="1">
      <c r="A7" s="7"/>
      <c r="B7" s="7"/>
      <c r="C7" s="7" t="s">
        <v>277</v>
      </c>
      <c r="D7" s="7" t="s">
        <v>278</v>
      </c>
      <c r="E7" s="7" t="s">
        <v>279</v>
      </c>
    </row>
    <row r="8" spans="1:5" ht="11.25" customHeight="1">
      <c r="A8" s="8"/>
      <c r="B8" s="8"/>
      <c r="C8" s="8" t="s">
        <v>280</v>
      </c>
      <c r="D8" s="8"/>
      <c r="E8" s="8"/>
    </row>
    <row r="9" spans="1:5" ht="11.25">
      <c r="A9" s="16"/>
      <c r="B9" s="18" t="s">
        <v>228</v>
      </c>
      <c r="C9" s="19"/>
      <c r="D9" s="19"/>
      <c r="E9" s="19"/>
    </row>
    <row r="10" spans="1:5" ht="11.25">
      <c r="A10" s="16"/>
      <c r="B10" s="18" t="s">
        <v>231</v>
      </c>
      <c r="C10" s="19">
        <v>17886978</v>
      </c>
      <c r="D10" s="19">
        <v>0</v>
      </c>
      <c r="E10" s="19">
        <v>0</v>
      </c>
    </row>
    <row r="11" spans="1:5" ht="11.25">
      <c r="A11" s="34">
        <v>7311</v>
      </c>
      <c r="B11" s="35" t="s">
        <v>318</v>
      </c>
      <c r="C11" s="36">
        <v>17886978</v>
      </c>
      <c r="D11" s="36">
        <v>0</v>
      </c>
      <c r="E11" s="36">
        <v>0</v>
      </c>
    </row>
    <row r="12" spans="1:4" ht="11.25">
      <c r="A12" s="40"/>
      <c r="B12" s="41"/>
      <c r="C12" s="42"/>
      <c r="D12" s="42"/>
    </row>
    <row r="13" spans="1:5" ht="11.25">
      <c r="A13" s="447" t="s">
        <v>319</v>
      </c>
      <c r="B13" s="447"/>
      <c r="C13" s="447"/>
      <c r="D13" s="447"/>
      <c r="E13" s="447"/>
    </row>
    <row r="14" spans="1:5" ht="11.25" customHeight="1">
      <c r="A14" s="6" t="s">
        <v>272</v>
      </c>
      <c r="B14" s="6" t="s">
        <v>273</v>
      </c>
      <c r="C14" s="6" t="s">
        <v>274</v>
      </c>
      <c r="D14" s="6" t="s">
        <v>275</v>
      </c>
      <c r="E14" s="6" t="s">
        <v>276</v>
      </c>
    </row>
    <row r="15" spans="1:5" ht="11.25" customHeight="1">
      <c r="A15" s="7"/>
      <c r="B15" s="7"/>
      <c r="C15" s="7" t="s">
        <v>277</v>
      </c>
      <c r="D15" s="7" t="s">
        <v>278</v>
      </c>
      <c r="E15" s="7" t="s">
        <v>279</v>
      </c>
    </row>
    <row r="16" spans="1:5" ht="11.25" customHeight="1">
      <c r="A16" s="8"/>
      <c r="B16" s="8"/>
      <c r="C16" s="8" t="s">
        <v>280</v>
      </c>
      <c r="D16" s="8"/>
      <c r="E16" s="8"/>
    </row>
    <row r="17" spans="1:5" ht="11.25">
      <c r="A17" s="16"/>
      <c r="B17" s="18" t="s">
        <v>228</v>
      </c>
      <c r="C17" s="19"/>
      <c r="D17" s="19"/>
      <c r="E17" s="19"/>
    </row>
    <row r="18" spans="1:5" ht="11.25">
      <c r="A18" s="16"/>
      <c r="B18" s="18" t="s">
        <v>231</v>
      </c>
      <c r="C18" s="19">
        <v>143970000</v>
      </c>
      <c r="D18" s="19">
        <v>0</v>
      </c>
      <c r="E18" s="19">
        <v>-200000</v>
      </c>
    </row>
    <row r="19" spans="1:5" ht="22.5">
      <c r="A19" s="34">
        <v>7342</v>
      </c>
      <c r="B19" s="35" t="s">
        <v>320</v>
      </c>
      <c r="C19" s="36">
        <v>8600000</v>
      </c>
      <c r="D19" s="36">
        <v>0</v>
      </c>
      <c r="E19" s="36">
        <v>0</v>
      </c>
    </row>
    <row r="20" spans="1:5" ht="11.25">
      <c r="A20" s="34">
        <v>7372</v>
      </c>
      <c r="B20" s="35" t="s">
        <v>321</v>
      </c>
      <c r="C20" s="36">
        <v>55000000</v>
      </c>
      <c r="D20" s="36">
        <v>0</v>
      </c>
      <c r="E20" s="36">
        <v>0</v>
      </c>
    </row>
    <row r="21" spans="1:5" ht="11.25">
      <c r="A21" s="34">
        <v>7373</v>
      </c>
      <c r="B21" s="35" t="s">
        <v>322</v>
      </c>
      <c r="C21" s="36">
        <v>5000000</v>
      </c>
      <c r="D21" s="36">
        <v>0</v>
      </c>
      <c r="E21" s="36">
        <v>0</v>
      </c>
    </row>
    <row r="22" spans="1:5" ht="11.25">
      <c r="A22" s="34">
        <v>7374</v>
      </c>
      <c r="B22" s="35" t="s">
        <v>323</v>
      </c>
      <c r="C22" s="36">
        <v>73500000</v>
      </c>
      <c r="D22" s="36">
        <v>0</v>
      </c>
      <c r="E22" s="36">
        <v>-200000</v>
      </c>
    </row>
    <row r="23" spans="1:5" ht="22.5">
      <c r="A23" s="34">
        <v>7375</v>
      </c>
      <c r="B23" s="35" t="s">
        <v>324</v>
      </c>
      <c r="C23" s="36">
        <v>1840000</v>
      </c>
      <c r="D23" s="36">
        <v>0</v>
      </c>
      <c r="E23" s="36">
        <v>0</v>
      </c>
    </row>
    <row r="24" spans="1:5" ht="11.25">
      <c r="A24" s="21">
        <v>7381</v>
      </c>
      <c r="B24" s="22" t="s">
        <v>325</v>
      </c>
      <c r="C24" s="23">
        <v>30000</v>
      </c>
      <c r="D24" s="23">
        <v>0</v>
      </c>
      <c r="E24" s="23">
        <v>0</v>
      </c>
    </row>
    <row r="25" spans="2:7" ht="9.75" customHeight="1">
      <c r="B25" s="394" t="s">
        <v>287</v>
      </c>
      <c r="C25" s="394"/>
      <c r="D25" s="394"/>
      <c r="E25" s="394"/>
      <c r="F25" s="394"/>
      <c r="G25" s="31"/>
    </row>
    <row r="26" spans="2:7" ht="9.75" customHeight="1">
      <c r="B26" s="394" t="s">
        <v>288</v>
      </c>
      <c r="C26" s="394"/>
      <c r="D26" s="394"/>
      <c r="E26" s="394"/>
      <c r="F26" s="394"/>
      <c r="G26" s="31"/>
    </row>
    <row r="27" spans="2:7" ht="9.75" customHeight="1">
      <c r="B27" s="32"/>
      <c r="C27" s="31"/>
      <c r="D27" s="31"/>
      <c r="E27" s="31"/>
      <c r="F27" s="31"/>
      <c r="G27" s="31"/>
    </row>
    <row r="28" spans="2:7" ht="9.75" customHeight="1">
      <c r="B28" s="32"/>
      <c r="C28" s="31"/>
      <c r="D28" s="31"/>
      <c r="E28" s="31"/>
      <c r="F28" s="31"/>
      <c r="G28" s="31"/>
    </row>
  </sheetData>
  <sheetProtection/>
  <mergeCells count="8">
    <mergeCell ref="B25:F25"/>
    <mergeCell ref="B26:F26"/>
    <mergeCell ref="A13:E13"/>
    <mergeCell ref="A5:E5"/>
    <mergeCell ref="A1:D1"/>
    <mergeCell ref="A2:D2"/>
    <mergeCell ref="A3:D3"/>
    <mergeCell ref="A4:E4"/>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rowBreaks count="1" manualBreakCount="1">
    <brk id="11" max="255" man="1"/>
  </rowBreaks>
</worksheet>
</file>

<file path=xl/worksheets/sheet43.xml><?xml version="1.0" encoding="utf-8"?>
<worksheet xmlns="http://schemas.openxmlformats.org/spreadsheetml/2006/main" xmlns:r="http://schemas.openxmlformats.org/officeDocument/2006/relationships">
  <dimension ref="A1:G31"/>
  <sheetViews>
    <sheetView showGridLines="0" zoomScalePageLayoutView="0" workbookViewId="0" topLeftCell="A1">
      <selection activeCell="B28" sqref="B28:G31"/>
    </sheetView>
  </sheetViews>
  <sheetFormatPr defaultColWidth="11.421875" defaultRowHeight="12.75"/>
  <cols>
    <col min="1" max="1" width="10.7109375" style="30" customWidth="1"/>
    <col min="2" max="2" width="40.7109375" style="33" customWidth="1"/>
    <col min="3" max="5" width="15.7109375" style="12" customWidth="1"/>
    <col min="6" max="16384" width="11.421875" style="12" customWidth="1"/>
  </cols>
  <sheetData>
    <row r="1" spans="1:5" ht="11.25">
      <c r="A1" s="340" t="s">
        <v>258</v>
      </c>
      <c r="B1" s="340"/>
      <c r="C1" s="340"/>
      <c r="D1" s="340"/>
      <c r="E1" s="11" t="s">
        <v>259</v>
      </c>
    </row>
    <row r="2" spans="1:5" ht="11.25">
      <c r="A2" s="335" t="s">
        <v>260</v>
      </c>
      <c r="B2" s="335"/>
      <c r="C2" s="335"/>
      <c r="D2" s="335"/>
      <c r="E2" s="13" t="s">
        <v>297</v>
      </c>
    </row>
    <row r="3" spans="1:5" ht="11.25">
      <c r="A3" s="334" t="s">
        <v>269</v>
      </c>
      <c r="B3" s="334"/>
      <c r="C3" s="334"/>
      <c r="D3" s="334"/>
      <c r="E3" s="14" t="s">
        <v>298</v>
      </c>
    </row>
    <row r="4" spans="1:5" ht="11.25">
      <c r="A4" s="365"/>
      <c r="B4" s="365"/>
      <c r="C4" s="365"/>
      <c r="D4" s="365"/>
      <c r="E4" s="365"/>
    </row>
    <row r="5" spans="1:5" ht="11.25">
      <c r="A5" s="447" t="s">
        <v>299</v>
      </c>
      <c r="B5" s="447"/>
      <c r="C5" s="447"/>
      <c r="D5" s="447"/>
      <c r="E5" s="447"/>
    </row>
    <row r="6" spans="1:5" ht="11.25" customHeight="1">
      <c r="A6" s="6" t="s">
        <v>272</v>
      </c>
      <c r="B6" s="6" t="s">
        <v>273</v>
      </c>
      <c r="C6" s="6" t="s">
        <v>274</v>
      </c>
      <c r="D6" s="6" t="s">
        <v>275</v>
      </c>
      <c r="E6" s="6" t="s">
        <v>276</v>
      </c>
    </row>
    <row r="7" spans="1:5" ht="11.25" customHeight="1">
      <c r="A7" s="7"/>
      <c r="B7" s="7"/>
      <c r="C7" s="7" t="s">
        <v>277</v>
      </c>
      <c r="D7" s="7" t="s">
        <v>278</v>
      </c>
      <c r="E7" s="7" t="s">
        <v>279</v>
      </c>
    </row>
    <row r="8" spans="1:5" ht="11.25" customHeight="1">
      <c r="A8" s="8"/>
      <c r="B8" s="8"/>
      <c r="C8" s="8" t="s">
        <v>280</v>
      </c>
      <c r="D8" s="8"/>
      <c r="E8" s="8"/>
    </row>
    <row r="9" spans="1:5" ht="11.25">
      <c r="A9" s="16"/>
      <c r="B9" s="18" t="s">
        <v>228</v>
      </c>
      <c r="C9" s="19"/>
      <c r="D9" s="19"/>
      <c r="E9" s="19"/>
    </row>
    <row r="10" spans="1:5" ht="11.25">
      <c r="A10" s="16"/>
      <c r="B10" s="18" t="s">
        <v>231</v>
      </c>
      <c r="C10" s="19">
        <v>15244051</v>
      </c>
      <c r="D10" s="19">
        <v>0</v>
      </c>
      <c r="E10" s="19">
        <v>0</v>
      </c>
    </row>
    <row r="11" spans="1:5" ht="11.25">
      <c r="A11" s="34">
        <v>7411</v>
      </c>
      <c r="B11" s="35" t="s">
        <v>300</v>
      </c>
      <c r="C11" s="36">
        <v>11829454</v>
      </c>
      <c r="D11" s="36">
        <v>0</v>
      </c>
      <c r="E11" s="36">
        <v>0</v>
      </c>
    </row>
    <row r="12" spans="1:5" ht="11.25">
      <c r="A12" s="34">
        <v>7412</v>
      </c>
      <c r="B12" s="35" t="s">
        <v>301</v>
      </c>
      <c r="C12" s="36">
        <v>3014597</v>
      </c>
      <c r="D12" s="36">
        <v>0</v>
      </c>
      <c r="E12" s="36">
        <v>0</v>
      </c>
    </row>
    <row r="13" spans="1:5" ht="22.5">
      <c r="A13" s="34">
        <v>74833</v>
      </c>
      <c r="B13" s="35" t="s">
        <v>302</v>
      </c>
      <c r="C13" s="36">
        <v>45000</v>
      </c>
      <c r="D13" s="36">
        <v>0</v>
      </c>
      <c r="E13" s="36">
        <v>0</v>
      </c>
    </row>
    <row r="14" spans="1:5" ht="22.5">
      <c r="A14" s="34">
        <v>74834</v>
      </c>
      <c r="B14" s="35" t="s">
        <v>303</v>
      </c>
      <c r="C14" s="36">
        <v>210000</v>
      </c>
      <c r="D14" s="36">
        <v>0</v>
      </c>
      <c r="E14" s="36">
        <v>0</v>
      </c>
    </row>
    <row r="15" spans="1:5" ht="22.5">
      <c r="A15" s="34">
        <v>74835</v>
      </c>
      <c r="B15" s="35" t="s">
        <v>304</v>
      </c>
      <c r="C15" s="36">
        <v>145000</v>
      </c>
      <c r="D15" s="36">
        <v>0</v>
      </c>
      <c r="E15" s="36">
        <v>0</v>
      </c>
    </row>
    <row r="16" spans="1:4" ht="11.25">
      <c r="A16" s="40"/>
      <c r="B16" s="41"/>
      <c r="C16" s="42"/>
      <c r="D16" s="42"/>
    </row>
    <row r="17" spans="1:5" ht="11.25">
      <c r="A17" s="447" t="s">
        <v>305</v>
      </c>
      <c r="B17" s="447"/>
      <c r="C17" s="447"/>
      <c r="D17" s="447"/>
      <c r="E17" s="447"/>
    </row>
    <row r="18" spans="1:5" ht="11.25" customHeight="1">
      <c r="A18" s="6" t="s">
        <v>272</v>
      </c>
      <c r="B18" s="6" t="s">
        <v>273</v>
      </c>
      <c r="C18" s="6" t="s">
        <v>274</v>
      </c>
      <c r="D18" s="6" t="s">
        <v>275</v>
      </c>
      <c r="E18" s="6" t="s">
        <v>276</v>
      </c>
    </row>
    <row r="19" spans="1:5" ht="11.25" customHeight="1">
      <c r="A19" s="7"/>
      <c r="B19" s="7"/>
      <c r="C19" s="7" t="s">
        <v>277</v>
      </c>
      <c r="D19" s="7" t="s">
        <v>278</v>
      </c>
      <c r="E19" s="7" t="s">
        <v>279</v>
      </c>
    </row>
    <row r="20" spans="1:5" ht="11.25" customHeight="1">
      <c r="A20" s="8"/>
      <c r="B20" s="8"/>
      <c r="C20" s="8" t="s">
        <v>280</v>
      </c>
      <c r="D20" s="8"/>
      <c r="E20" s="8"/>
    </row>
    <row r="21" spans="1:5" ht="11.25">
      <c r="A21" s="16"/>
      <c r="B21" s="18" t="s">
        <v>228</v>
      </c>
      <c r="C21" s="19">
        <v>10009000</v>
      </c>
      <c r="D21" s="19">
        <v>0</v>
      </c>
      <c r="E21" s="19">
        <v>0</v>
      </c>
    </row>
    <row r="22" spans="1:5" ht="11.25">
      <c r="A22" s="34">
        <v>627</v>
      </c>
      <c r="B22" s="35" t="s">
        <v>306</v>
      </c>
      <c r="C22" s="36">
        <v>1500</v>
      </c>
      <c r="D22" s="36">
        <v>0</v>
      </c>
      <c r="E22" s="36">
        <v>0</v>
      </c>
    </row>
    <row r="23" spans="1:5" ht="11.25">
      <c r="A23" s="34" t="s">
        <v>307</v>
      </c>
      <c r="B23" s="35" t="s">
        <v>308</v>
      </c>
      <c r="C23" s="36">
        <v>10000000</v>
      </c>
      <c r="D23" s="36">
        <v>0</v>
      </c>
      <c r="E23" s="36">
        <v>0</v>
      </c>
    </row>
    <row r="24" spans="1:5" ht="11.25">
      <c r="A24" s="21" t="s">
        <v>309</v>
      </c>
      <c r="B24" s="22" t="s">
        <v>310</v>
      </c>
      <c r="C24" s="23">
        <v>7500</v>
      </c>
      <c r="D24" s="23">
        <v>0</v>
      </c>
      <c r="E24" s="23">
        <v>0</v>
      </c>
    </row>
    <row r="25" spans="1:5" ht="11.25">
      <c r="A25" s="16"/>
      <c r="B25" s="18" t="s">
        <v>231</v>
      </c>
      <c r="C25" s="19">
        <v>342278.83</v>
      </c>
      <c r="D25" s="19">
        <v>0</v>
      </c>
      <c r="E25" s="19">
        <v>0</v>
      </c>
    </row>
    <row r="26" spans="1:5" ht="11.25">
      <c r="A26" s="34">
        <v>66112</v>
      </c>
      <c r="B26" s="35" t="s">
        <v>311</v>
      </c>
      <c r="C26" s="36">
        <v>324338.83</v>
      </c>
      <c r="D26" s="36">
        <v>0</v>
      </c>
      <c r="E26" s="36">
        <v>0</v>
      </c>
    </row>
    <row r="27" spans="1:5" ht="11.25">
      <c r="A27" s="21" t="s">
        <v>312</v>
      </c>
      <c r="B27" s="22" t="s">
        <v>313</v>
      </c>
      <c r="C27" s="23">
        <v>17940</v>
      </c>
      <c r="D27" s="23">
        <v>0</v>
      </c>
      <c r="E27" s="23">
        <v>0</v>
      </c>
    </row>
    <row r="28" spans="2:7" ht="9.75" customHeight="1">
      <c r="B28" s="394" t="s">
        <v>287</v>
      </c>
      <c r="C28" s="394"/>
      <c r="D28" s="394"/>
      <c r="E28" s="394"/>
      <c r="F28" s="394"/>
      <c r="G28" s="31"/>
    </row>
    <row r="29" spans="2:7" ht="9.75" customHeight="1">
      <c r="B29" s="394" t="s">
        <v>288</v>
      </c>
      <c r="C29" s="394"/>
      <c r="D29" s="394"/>
      <c r="E29" s="394"/>
      <c r="F29" s="394"/>
      <c r="G29" s="31"/>
    </row>
    <row r="30" spans="2:7" ht="9.75" customHeight="1">
      <c r="B30" s="394" t="s">
        <v>314</v>
      </c>
      <c r="C30" s="394"/>
      <c r="D30" s="394"/>
      <c r="E30" s="394"/>
      <c r="F30" s="31"/>
      <c r="G30" s="31"/>
    </row>
    <row r="31" spans="2:7" ht="9.75" customHeight="1">
      <c r="B31" s="32"/>
      <c r="C31" s="31"/>
      <c r="D31" s="31"/>
      <c r="E31" s="31"/>
      <c r="F31" s="31"/>
      <c r="G31" s="31"/>
    </row>
  </sheetData>
  <sheetProtection/>
  <mergeCells count="9">
    <mergeCell ref="B30:E30"/>
    <mergeCell ref="B28:F28"/>
    <mergeCell ref="B29:F29"/>
    <mergeCell ref="A17:E17"/>
    <mergeCell ref="A5:E5"/>
    <mergeCell ref="A1:D1"/>
    <mergeCell ref="A2:D2"/>
    <mergeCell ref="A3:D3"/>
    <mergeCell ref="A4:E4"/>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rowBreaks count="1" manualBreakCount="1">
    <brk id="15" max="255" man="1"/>
  </rowBreaks>
</worksheet>
</file>

<file path=xl/worksheets/sheet44.xml><?xml version="1.0" encoding="utf-8"?>
<worksheet xmlns="http://schemas.openxmlformats.org/spreadsheetml/2006/main" xmlns:r="http://schemas.openxmlformats.org/officeDocument/2006/relationships">
  <dimension ref="A1:G23"/>
  <sheetViews>
    <sheetView showGridLines="0" zoomScalePageLayoutView="0" workbookViewId="0" topLeftCell="A1">
      <selection activeCell="B20" sqref="B20:G23"/>
    </sheetView>
  </sheetViews>
  <sheetFormatPr defaultColWidth="11.421875" defaultRowHeight="12.75"/>
  <cols>
    <col min="1" max="1" width="10.7109375" style="30" customWidth="1"/>
    <col min="2" max="2" width="40.7109375" style="33" customWidth="1"/>
    <col min="3" max="5" width="15.7109375" style="12" customWidth="1"/>
    <col min="6" max="16384" width="11.421875" style="12" customWidth="1"/>
  </cols>
  <sheetData>
    <row r="1" spans="1:5" ht="11.25">
      <c r="A1" s="340" t="s">
        <v>258</v>
      </c>
      <c r="B1" s="340"/>
      <c r="C1" s="340"/>
      <c r="D1" s="340"/>
      <c r="E1" s="11" t="s">
        <v>259</v>
      </c>
    </row>
    <row r="2" spans="1:5" ht="11.25">
      <c r="A2" s="335" t="s">
        <v>260</v>
      </c>
      <c r="B2" s="335"/>
      <c r="C2" s="335"/>
      <c r="D2" s="335"/>
      <c r="E2" s="13" t="s">
        <v>291</v>
      </c>
    </row>
    <row r="3" spans="1:5" ht="11.25">
      <c r="A3" s="334" t="s">
        <v>269</v>
      </c>
      <c r="B3" s="334"/>
      <c r="C3" s="334"/>
      <c r="D3" s="334"/>
      <c r="E3" s="14" t="s">
        <v>292</v>
      </c>
    </row>
    <row r="4" spans="1:5" ht="11.25">
      <c r="A4" s="365"/>
      <c r="B4" s="365"/>
      <c r="C4" s="365"/>
      <c r="D4" s="365"/>
      <c r="E4" s="365"/>
    </row>
    <row r="5" spans="1:5" ht="11.25">
      <c r="A5" s="447" t="s">
        <v>293</v>
      </c>
      <c r="B5" s="447"/>
      <c r="C5" s="447"/>
      <c r="D5" s="447"/>
      <c r="E5" s="447"/>
    </row>
    <row r="6" spans="1:5" ht="11.25" customHeight="1">
      <c r="A6" s="6" t="s">
        <v>272</v>
      </c>
      <c r="B6" s="6" t="s">
        <v>273</v>
      </c>
      <c r="C6" s="6" t="s">
        <v>274</v>
      </c>
      <c r="D6" s="6" t="s">
        <v>275</v>
      </c>
      <c r="E6" s="6" t="s">
        <v>276</v>
      </c>
    </row>
    <row r="7" spans="1:5" ht="11.25" customHeight="1">
      <c r="A7" s="7"/>
      <c r="B7" s="7"/>
      <c r="C7" s="7" t="s">
        <v>277</v>
      </c>
      <c r="D7" s="7" t="s">
        <v>278</v>
      </c>
      <c r="E7" s="7" t="s">
        <v>279</v>
      </c>
    </row>
    <row r="8" spans="1:5" ht="11.25" customHeight="1">
      <c r="A8" s="8"/>
      <c r="B8" s="8"/>
      <c r="C8" s="8" t="s">
        <v>280</v>
      </c>
      <c r="D8" s="8"/>
      <c r="E8" s="8"/>
    </row>
    <row r="9" spans="1:5" ht="11.25">
      <c r="A9" s="16"/>
      <c r="B9" s="18" t="s">
        <v>228</v>
      </c>
      <c r="C9" s="19">
        <v>45000</v>
      </c>
      <c r="D9" s="19">
        <v>0</v>
      </c>
      <c r="E9" s="19">
        <v>0</v>
      </c>
    </row>
    <row r="10" spans="1:5" ht="11.25">
      <c r="A10" s="34">
        <v>65861</v>
      </c>
      <c r="B10" s="35" t="s">
        <v>294</v>
      </c>
      <c r="C10" s="36">
        <v>30000</v>
      </c>
      <c r="D10" s="36">
        <v>0</v>
      </c>
      <c r="E10" s="36">
        <v>0</v>
      </c>
    </row>
    <row r="11" spans="1:5" ht="11.25">
      <c r="A11" s="21">
        <v>65862</v>
      </c>
      <c r="B11" s="22" t="s">
        <v>295</v>
      </c>
      <c r="C11" s="23">
        <v>15000</v>
      </c>
      <c r="D11" s="23">
        <v>0</v>
      </c>
      <c r="E11" s="23">
        <v>0</v>
      </c>
    </row>
    <row r="12" spans="1:5" ht="11.25">
      <c r="A12" s="16"/>
      <c r="B12" s="18" t="s">
        <v>231</v>
      </c>
      <c r="C12" s="19"/>
      <c r="D12" s="19"/>
      <c r="E12" s="19"/>
    </row>
    <row r="13" spans="1:4" ht="11.25">
      <c r="A13" s="37"/>
      <c r="B13" s="38"/>
      <c r="C13" s="39"/>
      <c r="D13" s="39"/>
    </row>
    <row r="14" spans="1:5" ht="11.25">
      <c r="A14" s="447" t="s">
        <v>296</v>
      </c>
      <c r="B14" s="447"/>
      <c r="C14" s="447"/>
      <c r="D14" s="447"/>
      <c r="E14" s="447"/>
    </row>
    <row r="15" spans="1:5" ht="11.25" customHeight="1">
      <c r="A15" s="6" t="s">
        <v>272</v>
      </c>
      <c r="B15" s="6" t="s">
        <v>273</v>
      </c>
      <c r="C15" s="6" t="s">
        <v>274</v>
      </c>
      <c r="D15" s="6" t="s">
        <v>275</v>
      </c>
      <c r="E15" s="6" t="s">
        <v>276</v>
      </c>
    </row>
    <row r="16" spans="1:5" ht="11.25" customHeight="1">
      <c r="A16" s="7"/>
      <c r="B16" s="7"/>
      <c r="C16" s="7" t="s">
        <v>277</v>
      </c>
      <c r="D16" s="7" t="s">
        <v>278</v>
      </c>
      <c r="E16" s="7" t="s">
        <v>279</v>
      </c>
    </row>
    <row r="17" spans="1:5" ht="11.25" customHeight="1">
      <c r="A17" s="8"/>
      <c r="B17" s="8"/>
      <c r="C17" s="8" t="s">
        <v>280</v>
      </c>
      <c r="D17" s="8"/>
      <c r="E17" s="8"/>
    </row>
    <row r="18" spans="1:5" ht="11.25">
      <c r="A18" s="16"/>
      <c r="B18" s="18" t="s">
        <v>228</v>
      </c>
      <c r="C18" s="19"/>
      <c r="D18" s="19"/>
      <c r="E18" s="19"/>
    </row>
    <row r="19" spans="1:5" ht="11.25">
      <c r="A19" s="16"/>
      <c r="B19" s="18" t="s">
        <v>231</v>
      </c>
      <c r="C19" s="19"/>
      <c r="D19" s="19"/>
      <c r="E19" s="19"/>
    </row>
    <row r="20" spans="2:7" ht="9.75" customHeight="1">
      <c r="B20" s="394" t="s">
        <v>287</v>
      </c>
      <c r="C20" s="394"/>
      <c r="D20" s="394"/>
      <c r="E20" s="394"/>
      <c r="F20" s="394"/>
      <c r="G20" s="31"/>
    </row>
    <row r="21" spans="2:7" ht="9.75" customHeight="1">
      <c r="B21" s="394" t="s">
        <v>288</v>
      </c>
      <c r="C21" s="394"/>
      <c r="D21" s="394"/>
      <c r="E21" s="394"/>
      <c r="F21" s="394"/>
      <c r="G21" s="31"/>
    </row>
    <row r="22" spans="2:7" ht="9.75" customHeight="1">
      <c r="B22" s="32"/>
      <c r="C22" s="31"/>
      <c r="D22" s="31"/>
      <c r="E22" s="31"/>
      <c r="F22" s="31"/>
      <c r="G22" s="31"/>
    </row>
    <row r="23" spans="2:7" ht="9.75" customHeight="1">
      <c r="B23" s="32"/>
      <c r="C23" s="31"/>
      <c r="D23" s="31"/>
      <c r="E23" s="31"/>
      <c r="F23" s="31"/>
      <c r="G23" s="31"/>
    </row>
  </sheetData>
  <sheetProtection/>
  <mergeCells count="8">
    <mergeCell ref="B20:F20"/>
    <mergeCell ref="B21:F21"/>
    <mergeCell ref="A14:E14"/>
    <mergeCell ref="A5:E5"/>
    <mergeCell ref="A1:D1"/>
    <mergeCell ref="A2:D2"/>
    <mergeCell ref="A3:D3"/>
    <mergeCell ref="A4:E4"/>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rowBreaks count="1" manualBreakCount="1">
    <brk id="12" max="255" man="1"/>
  </rowBreaks>
</worksheet>
</file>

<file path=xl/worksheets/sheet45.xml><?xml version="1.0" encoding="utf-8"?>
<worksheet xmlns="http://schemas.openxmlformats.org/spreadsheetml/2006/main" xmlns:r="http://schemas.openxmlformats.org/officeDocument/2006/relationships">
  <dimension ref="A1:G19"/>
  <sheetViews>
    <sheetView showGridLines="0" zoomScalePageLayoutView="0" workbookViewId="0" topLeftCell="A1">
      <selection activeCell="B16" sqref="B16:G19"/>
    </sheetView>
  </sheetViews>
  <sheetFormatPr defaultColWidth="11.421875" defaultRowHeight="12.75"/>
  <cols>
    <col min="1" max="1" width="10.7109375" style="30" customWidth="1"/>
    <col min="2" max="2" width="40.7109375" style="33" customWidth="1"/>
    <col min="3" max="5" width="15.7109375" style="12" customWidth="1"/>
    <col min="6" max="16384" width="11.421875" style="12" customWidth="1"/>
  </cols>
  <sheetData>
    <row r="1" spans="1:5" ht="11.25">
      <c r="A1" s="340" t="s">
        <v>258</v>
      </c>
      <c r="B1" s="340"/>
      <c r="C1" s="340"/>
      <c r="D1" s="340"/>
      <c r="E1" s="11" t="s">
        <v>259</v>
      </c>
    </row>
    <row r="2" spans="1:5" ht="11.25">
      <c r="A2" s="335" t="s">
        <v>260</v>
      </c>
      <c r="B2" s="335"/>
      <c r="C2" s="335"/>
      <c r="D2" s="335"/>
      <c r="E2" s="13" t="s">
        <v>268</v>
      </c>
    </row>
    <row r="3" spans="1:5" ht="11.25">
      <c r="A3" s="334" t="s">
        <v>269</v>
      </c>
      <c r="B3" s="334"/>
      <c r="C3" s="334"/>
      <c r="D3" s="334"/>
      <c r="E3" s="14"/>
    </row>
    <row r="4" spans="1:5" ht="11.25">
      <c r="A4" s="365"/>
      <c r="B4" s="365"/>
      <c r="C4" s="365"/>
      <c r="D4" s="365"/>
      <c r="E4" s="365"/>
    </row>
    <row r="5" spans="1:5" ht="11.25">
      <c r="A5" s="348" t="s">
        <v>270</v>
      </c>
      <c r="B5" s="348"/>
      <c r="C5" s="348"/>
      <c r="D5" s="348"/>
      <c r="E5" s="348"/>
    </row>
    <row r="6" spans="1:5" ht="11.25">
      <c r="A6" s="452" t="s">
        <v>271</v>
      </c>
      <c r="B6" s="452"/>
      <c r="C6" s="452"/>
      <c r="D6" s="452"/>
      <c r="E6" s="452"/>
    </row>
    <row r="7" spans="1:5" ht="11.25" customHeight="1">
      <c r="A7" s="6" t="s">
        <v>272</v>
      </c>
      <c r="B7" s="6" t="s">
        <v>273</v>
      </c>
      <c r="C7" s="6" t="s">
        <v>274</v>
      </c>
      <c r="D7" s="6" t="s">
        <v>275</v>
      </c>
      <c r="E7" s="6" t="s">
        <v>276</v>
      </c>
    </row>
    <row r="8" spans="1:5" ht="11.25" customHeight="1">
      <c r="A8" s="7"/>
      <c r="B8" s="7"/>
      <c r="C8" s="7" t="s">
        <v>277</v>
      </c>
      <c r="D8" s="7" t="s">
        <v>278</v>
      </c>
      <c r="E8" s="7" t="s">
        <v>279</v>
      </c>
    </row>
    <row r="9" spans="1:5" ht="11.25" customHeight="1">
      <c r="A9" s="8"/>
      <c r="B9" s="8"/>
      <c r="C9" s="8" t="s">
        <v>280</v>
      </c>
      <c r="D9" s="8"/>
      <c r="E9" s="8"/>
    </row>
    <row r="10" spans="1:5" ht="11.25">
      <c r="A10" s="16"/>
      <c r="B10" s="18" t="s">
        <v>281</v>
      </c>
      <c r="C10" s="19">
        <v>21275674.29</v>
      </c>
      <c r="D10" s="20">
        <v>0</v>
      </c>
      <c r="E10" s="19">
        <v>0</v>
      </c>
    </row>
    <row r="11" spans="1:5" ht="22.5">
      <c r="A11" s="21">
        <v>6811</v>
      </c>
      <c r="B11" s="22" t="s">
        <v>282</v>
      </c>
      <c r="C11" s="23">
        <v>21275674.29</v>
      </c>
      <c r="D11" s="24">
        <v>0</v>
      </c>
      <c r="E11" s="23">
        <v>0</v>
      </c>
    </row>
    <row r="12" spans="1:5" ht="11.25">
      <c r="A12" s="16"/>
      <c r="B12" s="18" t="s">
        <v>283</v>
      </c>
      <c r="C12" s="19">
        <v>1515871.08</v>
      </c>
      <c r="D12" s="20">
        <v>0</v>
      </c>
      <c r="E12" s="19">
        <v>0</v>
      </c>
    </row>
    <row r="13" spans="1:5" ht="11.25">
      <c r="A13" s="25"/>
      <c r="B13" s="26" t="s">
        <v>284</v>
      </c>
      <c r="C13" s="27">
        <v>1515871.08</v>
      </c>
      <c r="D13" s="28">
        <v>0</v>
      </c>
      <c r="E13" s="27">
        <v>0</v>
      </c>
    </row>
    <row r="14" spans="1:5" ht="33.75">
      <c r="A14" s="21">
        <v>777</v>
      </c>
      <c r="B14" s="29" t="s">
        <v>285</v>
      </c>
      <c r="C14" s="23">
        <v>1515871.08</v>
      </c>
      <c r="D14" s="24">
        <v>0</v>
      </c>
      <c r="E14" s="23">
        <v>0</v>
      </c>
    </row>
    <row r="15" spans="1:5" ht="11.25">
      <c r="A15" s="25"/>
      <c r="B15" s="26" t="s">
        <v>286</v>
      </c>
      <c r="C15" s="27"/>
      <c r="D15" s="28"/>
      <c r="E15" s="27"/>
    </row>
    <row r="16" spans="2:7" ht="9.75" customHeight="1">
      <c r="B16" s="394" t="s">
        <v>287</v>
      </c>
      <c r="C16" s="394"/>
      <c r="D16" s="394"/>
      <c r="E16" s="394"/>
      <c r="F16" s="394"/>
      <c r="G16" s="31"/>
    </row>
    <row r="17" spans="2:7" ht="9.75" customHeight="1">
      <c r="B17" s="394" t="s">
        <v>288</v>
      </c>
      <c r="C17" s="394"/>
      <c r="D17" s="394"/>
      <c r="E17" s="394"/>
      <c r="F17" s="394"/>
      <c r="G17" s="31"/>
    </row>
    <row r="18" spans="2:7" ht="9.75" customHeight="1">
      <c r="B18" s="32" t="s">
        <v>289</v>
      </c>
      <c r="C18" s="31"/>
      <c r="D18" s="31"/>
      <c r="E18" s="31"/>
      <c r="F18" s="31"/>
      <c r="G18" s="31"/>
    </row>
    <row r="19" spans="2:7" ht="9.75" customHeight="1">
      <c r="B19" s="32" t="s">
        <v>290</v>
      </c>
      <c r="C19" s="31"/>
      <c r="D19" s="31"/>
      <c r="E19" s="31"/>
      <c r="F19" s="31"/>
      <c r="G19" s="31"/>
    </row>
  </sheetData>
  <sheetProtection/>
  <mergeCells count="8">
    <mergeCell ref="A6:E6"/>
    <mergeCell ref="B16:F16"/>
    <mergeCell ref="B17:F17"/>
    <mergeCell ref="A5:E5"/>
    <mergeCell ref="A1:D1"/>
    <mergeCell ref="A2:D2"/>
    <mergeCell ref="A3:D3"/>
    <mergeCell ref="A4:E4"/>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worksheet>
</file>

<file path=xl/worksheets/sheet46.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C6" sqref="B6:F8"/>
    </sheetView>
  </sheetViews>
  <sheetFormatPr defaultColWidth="11.421875" defaultRowHeight="12.75"/>
  <cols>
    <col min="1" max="1" width="11.421875" style="12" customWidth="1"/>
    <col min="2" max="5" width="15.7109375" style="12" customWidth="1"/>
    <col min="6" max="16384" width="11.421875" style="12" customWidth="1"/>
  </cols>
  <sheetData>
    <row r="1" spans="1:6" ht="11.25">
      <c r="A1" s="340" t="s">
        <v>258</v>
      </c>
      <c r="B1" s="340"/>
      <c r="C1" s="340"/>
      <c r="D1" s="340"/>
      <c r="E1" s="340"/>
      <c r="F1" s="11" t="s">
        <v>259</v>
      </c>
    </row>
    <row r="2" spans="1:6" ht="11.25">
      <c r="A2" s="335" t="s">
        <v>260</v>
      </c>
      <c r="B2" s="335"/>
      <c r="C2" s="335"/>
      <c r="D2" s="335"/>
      <c r="E2" s="335"/>
      <c r="F2" s="13"/>
    </row>
    <row r="3" spans="1:6" ht="11.25">
      <c r="A3" s="334" t="s">
        <v>261</v>
      </c>
      <c r="B3" s="334"/>
      <c r="C3" s="334"/>
      <c r="D3" s="334"/>
      <c r="E3" s="334"/>
      <c r="F3" s="14" t="s">
        <v>262</v>
      </c>
    </row>
    <row r="7" spans="2:5" ht="11.25">
      <c r="B7" s="348" t="s">
        <v>228</v>
      </c>
      <c r="C7" s="348"/>
      <c r="D7" s="348"/>
      <c r="E7" s="348"/>
    </row>
    <row r="8" spans="2:5" ht="11.25">
      <c r="B8" s="450">
        <v>953</v>
      </c>
      <c r="C8" s="335"/>
      <c r="D8" s="335"/>
      <c r="E8" s="335"/>
    </row>
    <row r="9" spans="2:5" ht="11.25">
      <c r="B9" s="451" t="s">
        <v>263</v>
      </c>
      <c r="C9" s="334"/>
      <c r="D9" s="334"/>
      <c r="E9" s="334"/>
    </row>
    <row r="10" spans="2:5" ht="11.25">
      <c r="B10" s="340" t="s">
        <v>264</v>
      </c>
      <c r="C10" s="340"/>
      <c r="D10" s="340" t="s">
        <v>265</v>
      </c>
      <c r="E10" s="340"/>
    </row>
    <row r="11" spans="2:5" ht="11.25">
      <c r="B11" s="448">
        <v>90034702.61</v>
      </c>
      <c r="C11" s="449"/>
      <c r="D11" s="448">
        <v>-27752154</v>
      </c>
      <c r="E11" s="449"/>
    </row>
    <row r="13" spans="1:5" ht="11.25">
      <c r="A13" s="365" t="s">
        <v>266</v>
      </c>
      <c r="B13" s="365"/>
      <c r="C13" s="365"/>
      <c r="D13" s="365"/>
      <c r="E13" s="365"/>
    </row>
    <row r="14" spans="1:5" ht="11.25">
      <c r="A14" s="365" t="s">
        <v>267</v>
      </c>
      <c r="B14" s="365"/>
      <c r="C14" s="365"/>
      <c r="D14" s="365"/>
      <c r="E14" s="365"/>
    </row>
  </sheetData>
  <sheetProtection/>
  <mergeCells count="12">
    <mergeCell ref="A1:E1"/>
    <mergeCell ref="A2:E2"/>
    <mergeCell ref="A3:E3"/>
    <mergeCell ref="B7:E7"/>
    <mergeCell ref="B11:C11"/>
    <mergeCell ref="D11:E11"/>
    <mergeCell ref="A13:E13"/>
    <mergeCell ref="A14:E14"/>
    <mergeCell ref="B8:E8"/>
    <mergeCell ref="B9:E9"/>
    <mergeCell ref="B10:C10"/>
    <mergeCell ref="D10:E10"/>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worksheet>
</file>

<file path=xl/worksheets/sheet47.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I26" sqref="I26"/>
    </sheetView>
  </sheetViews>
  <sheetFormatPr defaultColWidth="11.421875" defaultRowHeight="12.75"/>
  <cols>
    <col min="1" max="8" width="15.7109375" style="2" customWidth="1"/>
    <col min="9" max="16384" width="11.421875" style="1" customWidth="1"/>
  </cols>
  <sheetData>
    <row r="1" spans="1:8" ht="11.25">
      <c r="A1" s="460" t="s">
        <v>223</v>
      </c>
      <c r="B1" s="461"/>
      <c r="C1" s="461"/>
      <c r="D1" s="461"/>
      <c r="E1" s="461"/>
      <c r="F1" s="461"/>
      <c r="G1" s="461"/>
      <c r="H1" s="462"/>
    </row>
    <row r="2" spans="1:8" ht="11.25">
      <c r="A2" s="463" t="s">
        <v>224</v>
      </c>
      <c r="B2" s="464"/>
      <c r="C2" s="464"/>
      <c r="D2" s="464"/>
      <c r="E2" s="464"/>
      <c r="F2" s="464"/>
      <c r="G2" s="464"/>
      <c r="H2" s="465"/>
    </row>
    <row r="3" spans="1:8" ht="11.25">
      <c r="A3" s="466" t="s">
        <v>225</v>
      </c>
      <c r="B3" s="467"/>
      <c r="C3" s="467"/>
      <c r="D3" s="467"/>
      <c r="E3" s="467"/>
      <c r="F3" s="467"/>
      <c r="G3" s="467"/>
      <c r="H3" s="468"/>
    </row>
    <row r="5" spans="1:8" ht="12.75">
      <c r="A5" s="458" t="s">
        <v>224</v>
      </c>
      <c r="B5" s="459"/>
      <c r="C5" s="459"/>
      <c r="D5" s="459"/>
      <c r="E5" s="459"/>
      <c r="F5" s="459"/>
      <c r="G5" s="459"/>
      <c r="H5" s="459"/>
    </row>
    <row r="6" spans="1:8" ht="12.75">
      <c r="A6" s="456" t="s">
        <v>226</v>
      </c>
      <c r="B6" s="457"/>
      <c r="C6" s="457"/>
      <c r="D6" s="457"/>
      <c r="E6" s="457"/>
      <c r="F6" s="457"/>
      <c r="G6" s="457"/>
      <c r="H6" s="457"/>
    </row>
    <row r="7" spans="1:8" ht="12.75">
      <c r="A7" s="453" t="s">
        <v>227</v>
      </c>
      <c r="B7" s="454"/>
      <c r="C7" s="454"/>
      <c r="D7" s="454"/>
      <c r="E7" s="454"/>
      <c r="F7" s="454"/>
      <c r="G7" s="454"/>
      <c r="H7" s="455"/>
    </row>
    <row r="8" spans="1:8" ht="67.5">
      <c r="A8" s="470" t="s">
        <v>228</v>
      </c>
      <c r="B8" s="470"/>
      <c r="C8" s="3" t="s">
        <v>229</v>
      </c>
      <c r="D8" s="3" t="s">
        <v>230</v>
      </c>
      <c r="E8" s="470" t="s">
        <v>231</v>
      </c>
      <c r="F8" s="470"/>
      <c r="G8" s="3" t="s">
        <v>229</v>
      </c>
      <c r="H8" s="3" t="s">
        <v>230</v>
      </c>
    </row>
    <row r="9" spans="1:8" ht="11.25">
      <c r="A9" s="469"/>
      <c r="B9" s="469"/>
      <c r="C9" s="4">
        <v>0</v>
      </c>
      <c r="D9" s="4">
        <v>0</v>
      </c>
      <c r="E9" s="469" t="s">
        <v>232</v>
      </c>
      <c r="F9" s="469"/>
      <c r="G9" s="4">
        <v>0</v>
      </c>
      <c r="H9" s="4">
        <v>0</v>
      </c>
    </row>
    <row r="10" spans="1:8" ht="11.25">
      <c r="A10" s="469"/>
      <c r="B10" s="469"/>
      <c r="C10" s="4">
        <v>0</v>
      </c>
      <c r="D10" s="4">
        <v>0</v>
      </c>
      <c r="E10" s="469" t="s">
        <v>233</v>
      </c>
      <c r="F10" s="469"/>
      <c r="G10" s="4">
        <v>0</v>
      </c>
      <c r="H10" s="4">
        <v>0</v>
      </c>
    </row>
    <row r="11" spans="1:8" ht="11.25">
      <c r="A11" s="469"/>
      <c r="B11" s="469"/>
      <c r="C11" s="4">
        <v>0</v>
      </c>
      <c r="D11" s="4">
        <v>0</v>
      </c>
      <c r="E11" s="469" t="s">
        <v>234</v>
      </c>
      <c r="F11" s="469"/>
      <c r="G11" s="4">
        <v>0</v>
      </c>
      <c r="H11" s="4">
        <v>0</v>
      </c>
    </row>
    <row r="12" spans="1:8" ht="11.25">
      <c r="A12" s="472" t="s">
        <v>235</v>
      </c>
      <c r="B12" s="472"/>
      <c r="C12" s="472"/>
      <c r="D12" s="472"/>
      <c r="E12" s="472"/>
      <c r="F12" s="472"/>
      <c r="G12" s="472"/>
      <c r="H12" s="472"/>
    </row>
    <row r="13" spans="1:8" ht="11.25">
      <c r="A13" s="472" t="s">
        <v>236</v>
      </c>
      <c r="B13" s="472"/>
      <c r="C13" s="472"/>
      <c r="D13" s="472"/>
      <c r="E13" s="472"/>
      <c r="F13" s="472"/>
      <c r="G13" s="472"/>
      <c r="H13" s="472"/>
    </row>
    <row r="14" spans="1:8" ht="11.25">
      <c r="A14" s="5"/>
      <c r="B14" s="5"/>
      <c r="C14" s="5"/>
      <c r="D14" s="5"/>
      <c r="E14" s="5"/>
      <c r="F14" s="5"/>
      <c r="G14" s="5"/>
      <c r="H14" s="5"/>
    </row>
    <row r="15" spans="1:8" ht="11.25">
      <c r="A15" s="458" t="s">
        <v>237</v>
      </c>
      <c r="B15" s="458"/>
      <c r="C15" s="458"/>
      <c r="D15" s="458"/>
      <c r="E15" s="458"/>
      <c r="F15" s="458"/>
      <c r="G15" s="458"/>
      <c r="H15" s="458"/>
    </row>
    <row r="16" spans="1:8" ht="11.25">
      <c r="A16" s="6" t="s">
        <v>238</v>
      </c>
      <c r="B16" s="6" t="s">
        <v>239</v>
      </c>
      <c r="C16" s="6" t="s">
        <v>240</v>
      </c>
      <c r="D16" s="6" t="s">
        <v>241</v>
      </c>
      <c r="E16" s="6" t="s">
        <v>242</v>
      </c>
      <c r="F16" s="6" t="s">
        <v>243</v>
      </c>
      <c r="G16" s="6" t="s">
        <v>244</v>
      </c>
      <c r="H16" s="6" t="s">
        <v>244</v>
      </c>
    </row>
    <row r="17" spans="1:8" ht="11.25">
      <c r="A17" s="7"/>
      <c r="B17" s="7"/>
      <c r="C17" s="7" t="s">
        <v>245</v>
      </c>
      <c r="D17" s="7" t="s">
        <v>246</v>
      </c>
      <c r="E17" s="7" t="s">
        <v>247</v>
      </c>
      <c r="F17" s="7" t="s">
        <v>248</v>
      </c>
      <c r="G17" s="7"/>
      <c r="H17" s="7"/>
    </row>
    <row r="18" spans="1:8" ht="11.25">
      <c r="A18" s="7"/>
      <c r="B18" s="7"/>
      <c r="C18" s="7"/>
      <c r="D18" s="7" t="s">
        <v>249</v>
      </c>
      <c r="E18" s="7" t="s">
        <v>250</v>
      </c>
      <c r="F18" s="7" t="s">
        <v>251</v>
      </c>
      <c r="G18" s="7"/>
      <c r="H18" s="7"/>
    </row>
    <row r="19" spans="1:8" ht="11.25">
      <c r="A19" s="8"/>
      <c r="B19" s="8"/>
      <c r="C19" s="8"/>
      <c r="D19" s="8" t="s">
        <v>252</v>
      </c>
      <c r="E19" s="8" t="s">
        <v>252</v>
      </c>
      <c r="F19" s="8"/>
      <c r="G19" s="8"/>
      <c r="H19" s="8"/>
    </row>
    <row r="20" spans="1:8" ht="11.25">
      <c r="A20" s="9"/>
      <c r="B20" s="9"/>
      <c r="C20" s="10" t="s">
        <v>253</v>
      </c>
      <c r="D20" s="9"/>
      <c r="E20" s="9"/>
      <c r="F20" s="9"/>
      <c r="G20" s="9"/>
      <c r="H20" s="9"/>
    </row>
    <row r="21" spans="1:8" ht="11.25">
      <c r="A21" s="9"/>
      <c r="B21" s="9"/>
      <c r="C21" s="9"/>
      <c r="D21" s="9"/>
      <c r="E21" s="9"/>
      <c r="F21" s="9"/>
      <c r="G21" s="9"/>
      <c r="H21" s="9"/>
    </row>
    <row r="22" spans="1:8" ht="11.25">
      <c r="A22" s="9"/>
      <c r="B22" s="9"/>
      <c r="C22" s="10" t="s">
        <v>254</v>
      </c>
      <c r="D22" s="9"/>
      <c r="E22" s="9"/>
      <c r="F22" s="9"/>
      <c r="G22" s="9"/>
      <c r="H22" s="9"/>
    </row>
    <row r="23" spans="1:8" ht="11.25">
      <c r="A23" s="9"/>
      <c r="B23" s="9"/>
      <c r="C23" s="9"/>
      <c r="D23" s="9"/>
      <c r="E23" s="9"/>
      <c r="F23" s="9"/>
      <c r="G23" s="9"/>
      <c r="H23" s="9"/>
    </row>
    <row r="24" spans="1:8" ht="11.25">
      <c r="A24" s="9"/>
      <c r="B24" s="9"/>
      <c r="C24" s="10" t="s">
        <v>255</v>
      </c>
      <c r="D24" s="9"/>
      <c r="E24" s="9"/>
      <c r="F24" s="9"/>
      <c r="G24" s="9"/>
      <c r="H24" s="9"/>
    </row>
    <row r="25" spans="1:8" ht="11.25">
      <c r="A25" s="471" t="s">
        <v>256</v>
      </c>
      <c r="B25" s="471"/>
      <c r="C25" s="471"/>
      <c r="D25" s="471"/>
      <c r="E25" s="471"/>
      <c r="F25" s="471"/>
      <c r="G25" s="471"/>
      <c r="H25" s="471"/>
    </row>
    <row r="26" spans="1:8" ht="11.25">
      <c r="A26" s="471" t="s">
        <v>257</v>
      </c>
      <c r="B26" s="471"/>
      <c r="C26" s="471"/>
      <c r="D26" s="471"/>
      <c r="E26" s="471"/>
      <c r="F26" s="471"/>
      <c r="G26" s="471"/>
      <c r="H26" s="471"/>
    </row>
  </sheetData>
  <sheetProtection/>
  <mergeCells count="19">
    <mergeCell ref="A13:H13"/>
    <mergeCell ref="A15:H15"/>
    <mergeCell ref="A25:H25"/>
    <mergeCell ref="A9:B9"/>
    <mergeCell ref="E9:F9"/>
    <mergeCell ref="A8:B8"/>
    <mergeCell ref="E8:F8"/>
    <mergeCell ref="A26:H26"/>
    <mergeCell ref="A11:B11"/>
    <mergeCell ref="E11:F11"/>
    <mergeCell ref="A10:B10"/>
    <mergeCell ref="E10:F10"/>
    <mergeCell ref="A12:H12"/>
    <mergeCell ref="A7:H7"/>
    <mergeCell ref="A6:H6"/>
    <mergeCell ref="A5:H5"/>
    <mergeCell ref="A1:H1"/>
    <mergeCell ref="A2:H2"/>
    <mergeCell ref="A3:H3"/>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6" sqref="A16:F16"/>
    </sheetView>
  </sheetViews>
  <sheetFormatPr defaultColWidth="11.421875" defaultRowHeight="12.75"/>
  <cols>
    <col min="1" max="1" width="11.421875" style="12" customWidth="1"/>
    <col min="2" max="6" width="22.7109375" style="12" customWidth="1"/>
    <col min="7" max="16384" width="11.421875" style="12" customWidth="1"/>
  </cols>
  <sheetData>
    <row r="1" spans="1:6" ht="12.75">
      <c r="A1" s="338" t="s">
        <v>104</v>
      </c>
      <c r="B1" s="339"/>
      <c r="C1" s="339"/>
      <c r="D1" s="339"/>
      <c r="E1" s="339"/>
      <c r="F1" s="11" t="s">
        <v>494</v>
      </c>
    </row>
    <row r="2" spans="1:6" ht="12.75">
      <c r="A2" s="338" t="s">
        <v>105</v>
      </c>
      <c r="B2" s="339"/>
      <c r="C2" s="339"/>
      <c r="D2" s="339"/>
      <c r="E2" s="339"/>
      <c r="F2" s="11">
        <v>2</v>
      </c>
    </row>
    <row r="3" spans="1:6" ht="11.25">
      <c r="A3" s="30"/>
      <c r="B3" s="30"/>
      <c r="C3" s="30"/>
      <c r="D3" s="30"/>
      <c r="E3" s="30"/>
      <c r="F3" s="30"/>
    </row>
    <row r="4" spans="1:6" ht="11.25">
      <c r="A4" s="30"/>
      <c r="B4" s="340" t="s">
        <v>106</v>
      </c>
      <c r="C4" s="340"/>
      <c r="D4" s="340"/>
      <c r="E4" s="340" t="s">
        <v>107</v>
      </c>
      <c r="F4" s="340"/>
    </row>
    <row r="5" spans="1:6" ht="11.25">
      <c r="A5" s="30"/>
      <c r="B5" s="14" t="s">
        <v>228</v>
      </c>
      <c r="C5" s="14" t="s">
        <v>231</v>
      </c>
      <c r="D5" s="14" t="s">
        <v>108</v>
      </c>
      <c r="E5" s="14" t="s">
        <v>109</v>
      </c>
      <c r="F5" s="14" t="s">
        <v>110</v>
      </c>
    </row>
    <row r="6" spans="2:6" ht="11.25">
      <c r="B6" s="172">
        <v>0</v>
      </c>
      <c r="C6" s="172">
        <v>0</v>
      </c>
      <c r="D6" s="172">
        <f>C6-B6</f>
        <v>0</v>
      </c>
      <c r="E6" s="172">
        <f>IF(pagfbs713!$F$7+$D$6&gt;0,pagfbs713!$F$7+$D$6,0)</f>
        <v>0</v>
      </c>
      <c r="F6" s="172">
        <f>IF(pagfbs713!$F$7+$D$6&lt;0,ABS(pagfbs713!$F$7+$D$6),0)</f>
        <v>0</v>
      </c>
    </row>
    <row r="7" spans="2:6" ht="11.25">
      <c r="B7" s="173">
        <v>0</v>
      </c>
      <c r="C7" s="173">
        <v>0</v>
      </c>
      <c r="D7" s="173">
        <f>C7-B7</f>
        <v>0</v>
      </c>
      <c r="E7" s="173">
        <f>IF(pagfbs713!$F$8+$D$7&gt;0,pagfbs713!$F$8+$D$7,0)</f>
        <v>0</v>
      </c>
      <c r="F7" s="173">
        <f>IF(pagfbs713!$F$8+$D$7&lt;0,ABS(pagfbs713!$F$8+$D$7),0)</f>
        <v>0</v>
      </c>
    </row>
    <row r="8" spans="2:6" ht="11.25">
      <c r="B8" s="173">
        <v>0</v>
      </c>
      <c r="C8" s="173">
        <v>0</v>
      </c>
      <c r="D8" s="173">
        <f>C8-B8</f>
        <v>0</v>
      </c>
      <c r="E8" s="173">
        <f>IF(pagfbs713!$F$9+$D$8&gt;0,pagfbs713!$F$9+$D$8,0)</f>
        <v>0</v>
      </c>
      <c r="F8" s="173">
        <f>IF(pagfbs713!$F$9+$D$8&lt;0,ABS(pagfbs713!$F$9+$D$8),0)</f>
        <v>0</v>
      </c>
    </row>
    <row r="10" spans="1:6" ht="12.75">
      <c r="A10" s="331" t="s">
        <v>111</v>
      </c>
      <c r="B10" s="332"/>
      <c r="C10" s="332"/>
      <c r="D10" s="332"/>
      <c r="E10" s="332"/>
      <c r="F10" s="332"/>
    </row>
    <row r="11" spans="1:6" ht="11.25">
      <c r="A11" s="122" t="s">
        <v>112</v>
      </c>
      <c r="B11" s="335" t="s">
        <v>113</v>
      </c>
      <c r="C11" s="335"/>
      <c r="D11" s="335" t="s">
        <v>114</v>
      </c>
      <c r="E11" s="335"/>
      <c r="F11" s="335"/>
    </row>
    <row r="12" spans="1:6" ht="11.25">
      <c r="A12" s="174" t="s">
        <v>133</v>
      </c>
      <c r="B12" s="334"/>
      <c r="C12" s="334"/>
      <c r="D12" s="334"/>
      <c r="E12" s="334"/>
      <c r="F12" s="334"/>
    </row>
    <row r="13" spans="1:6" ht="12.75">
      <c r="A13" s="329" t="s">
        <v>134</v>
      </c>
      <c r="B13" s="330"/>
      <c r="C13" s="330"/>
      <c r="D13" s="336"/>
      <c r="E13" s="337"/>
      <c r="F13" s="337"/>
    </row>
    <row r="14" spans="1:6" ht="12.75">
      <c r="A14" s="329" t="s">
        <v>135</v>
      </c>
      <c r="B14" s="330"/>
      <c r="C14" s="330"/>
      <c r="D14" s="336"/>
      <c r="E14" s="337"/>
      <c r="F14" s="337"/>
    </row>
    <row r="16" spans="1:6" ht="11.25">
      <c r="A16" s="333" t="s">
        <v>136</v>
      </c>
      <c r="B16" s="333"/>
      <c r="C16" s="333"/>
      <c r="D16" s="333"/>
      <c r="E16" s="333"/>
      <c r="F16" s="333"/>
    </row>
  </sheetData>
  <sheetProtection/>
  <mergeCells count="14">
    <mergeCell ref="A1:E1"/>
    <mergeCell ref="A2:E2"/>
    <mergeCell ref="B4:D4"/>
    <mergeCell ref="E4:F4"/>
    <mergeCell ref="A16:F16"/>
    <mergeCell ref="B11:C11"/>
    <mergeCell ref="B12:C12"/>
    <mergeCell ref="A10:F10"/>
    <mergeCell ref="D11:F11"/>
    <mergeCell ref="D12:F12"/>
    <mergeCell ref="A14:C14"/>
    <mergeCell ref="D14:F14"/>
    <mergeCell ref="A13:C13"/>
    <mergeCell ref="D13:F13"/>
  </mergeCells>
  <printOptions horizontalCentered="1"/>
  <pageMargins left="0.39370078740157477" right="0.39370078740157477" top="0.39370078740157477" bottom="0.39370078740157477" header="0.19685039370078738" footer="0.19685039370078738"/>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B1:F69"/>
  <sheetViews>
    <sheetView showGridLines="0" zoomScalePageLayoutView="0" workbookViewId="0" topLeftCell="A1">
      <selection activeCell="A2" sqref="A2"/>
    </sheetView>
  </sheetViews>
  <sheetFormatPr defaultColWidth="11.421875" defaultRowHeight="12.75"/>
  <cols>
    <col min="1" max="1" width="11.421875" style="12" customWidth="1"/>
    <col min="2" max="2" width="30.7109375" style="12" customWidth="1"/>
    <col min="3" max="3" width="43.00390625" style="12" customWidth="1"/>
    <col min="4" max="6" width="15.7109375" style="12" customWidth="1"/>
    <col min="7" max="16384" width="11.421875" style="12" customWidth="1"/>
  </cols>
  <sheetData>
    <row r="1" spans="2:6" s="15" customFormat="1" ht="15.75" customHeight="1">
      <c r="B1" s="340" t="s">
        <v>46</v>
      </c>
      <c r="C1" s="340"/>
      <c r="D1" s="340"/>
      <c r="E1" s="340"/>
      <c r="F1" s="11" t="s">
        <v>2</v>
      </c>
    </row>
    <row r="2" spans="2:6" s="15" customFormat="1" ht="4.5" customHeight="1">
      <c r="B2" s="348"/>
      <c r="C2" s="348"/>
      <c r="D2" s="348"/>
      <c r="E2" s="348"/>
      <c r="F2" s="348"/>
    </row>
    <row r="3" spans="2:6" s="15" customFormat="1" ht="11.25">
      <c r="B3" s="348" t="s">
        <v>47</v>
      </c>
      <c r="C3" s="348"/>
      <c r="D3" s="348"/>
      <c r="E3" s="348"/>
      <c r="F3" s="348"/>
    </row>
    <row r="4" spans="2:6" s="15" customFormat="1" ht="4.5" customHeight="1">
      <c r="B4" s="348"/>
      <c r="C4" s="348"/>
      <c r="D4" s="348"/>
      <c r="E4" s="348"/>
      <c r="F4" s="348"/>
    </row>
    <row r="5" spans="2:6" s="15" customFormat="1" ht="11.25">
      <c r="B5" s="335" t="s">
        <v>48</v>
      </c>
      <c r="C5" s="335"/>
      <c r="D5" s="13" t="s">
        <v>5</v>
      </c>
      <c r="E5" s="13" t="s">
        <v>49</v>
      </c>
      <c r="F5" s="13" t="s">
        <v>50</v>
      </c>
    </row>
    <row r="6" spans="2:6" s="48" customFormat="1" ht="22.5">
      <c r="B6" s="343"/>
      <c r="C6" s="343"/>
      <c r="D6" s="64"/>
      <c r="E6" s="64" t="s">
        <v>51</v>
      </c>
      <c r="F6" s="64" t="s">
        <v>9</v>
      </c>
    </row>
    <row r="7" spans="2:6" ht="11.25">
      <c r="B7" s="344" t="s">
        <v>10</v>
      </c>
      <c r="C7" s="344"/>
      <c r="D7" s="171">
        <v>900</v>
      </c>
      <c r="E7" s="53">
        <v>6320439</v>
      </c>
      <c r="F7" s="53">
        <v>6320439</v>
      </c>
    </row>
    <row r="8" spans="2:6" ht="11.25">
      <c r="B8" s="344" t="s">
        <v>11</v>
      </c>
      <c r="C8" s="344"/>
      <c r="D8" s="171">
        <v>900</v>
      </c>
      <c r="E8" s="53">
        <v>4309390</v>
      </c>
      <c r="F8" s="53">
        <v>4309390</v>
      </c>
    </row>
    <row r="9" spans="2:6" ht="11.25">
      <c r="B9" s="344" t="s">
        <v>12</v>
      </c>
      <c r="C9" s="344"/>
      <c r="D9" s="171">
        <v>900</v>
      </c>
      <c r="E9" s="53">
        <v>2872926</v>
      </c>
      <c r="F9" s="53">
        <v>2872926</v>
      </c>
    </row>
    <row r="10" spans="2:6" ht="11.25">
      <c r="B10" s="344" t="s">
        <v>13</v>
      </c>
      <c r="C10" s="344"/>
      <c r="D10" s="171">
        <v>900</v>
      </c>
      <c r="E10" s="53">
        <v>861879</v>
      </c>
      <c r="F10" s="53">
        <v>861879</v>
      </c>
    </row>
    <row r="11" spans="2:6" ht="11.25">
      <c r="B11" s="344" t="s">
        <v>52</v>
      </c>
      <c r="C11" s="344"/>
      <c r="D11" s="171">
        <v>900</v>
      </c>
      <c r="E11" s="53">
        <v>0</v>
      </c>
      <c r="F11" s="53">
        <v>24750000</v>
      </c>
    </row>
    <row r="12" spans="2:6" ht="11.25">
      <c r="B12" s="344" t="s">
        <v>53</v>
      </c>
      <c r="C12" s="344"/>
      <c r="D12" s="171">
        <v>900</v>
      </c>
      <c r="E12" s="53">
        <v>0</v>
      </c>
      <c r="F12" s="53">
        <v>17400000</v>
      </c>
    </row>
    <row r="13" spans="2:6" ht="11.25">
      <c r="B13" s="344" t="s">
        <v>54</v>
      </c>
      <c r="C13" s="344"/>
      <c r="D13" s="171">
        <v>900</v>
      </c>
      <c r="E13" s="53">
        <v>0</v>
      </c>
      <c r="F13" s="53">
        <v>14500000</v>
      </c>
    </row>
    <row r="14" spans="2:6" ht="11.25">
      <c r="B14" s="344" t="s">
        <v>55</v>
      </c>
      <c r="C14" s="344"/>
      <c r="D14" s="171">
        <v>900</v>
      </c>
      <c r="E14" s="53">
        <v>0</v>
      </c>
      <c r="F14" s="53">
        <v>3000000</v>
      </c>
    </row>
    <row r="15" spans="2:6" ht="11.25">
      <c r="B15" s="344" t="s">
        <v>56</v>
      </c>
      <c r="C15" s="344"/>
      <c r="D15" s="171">
        <v>901</v>
      </c>
      <c r="E15" s="53">
        <v>0</v>
      </c>
      <c r="F15" s="53">
        <v>5000000</v>
      </c>
    </row>
    <row r="16" spans="2:6" ht="11.25">
      <c r="B16" s="344" t="s">
        <v>57</v>
      </c>
      <c r="C16" s="344"/>
      <c r="D16" s="171">
        <v>901</v>
      </c>
      <c r="E16" s="53">
        <v>0</v>
      </c>
      <c r="F16" s="53">
        <v>500000</v>
      </c>
    </row>
    <row r="17" spans="2:6" ht="11.25">
      <c r="B17" s="344" t="s">
        <v>58</v>
      </c>
      <c r="C17" s="344"/>
      <c r="D17" s="171">
        <v>901</v>
      </c>
      <c r="E17" s="53">
        <v>0</v>
      </c>
      <c r="F17" s="53">
        <v>1000000</v>
      </c>
    </row>
    <row r="18" spans="2:6" ht="11.25">
      <c r="B18" s="344" t="s">
        <v>59</v>
      </c>
      <c r="C18" s="344"/>
      <c r="D18" s="171">
        <v>901</v>
      </c>
      <c r="E18" s="53">
        <v>0</v>
      </c>
      <c r="F18" s="53">
        <v>1000000</v>
      </c>
    </row>
    <row r="19" spans="2:6" ht="11.25">
      <c r="B19" s="344" t="s">
        <v>60</v>
      </c>
      <c r="C19" s="344"/>
      <c r="D19" s="171">
        <v>901</v>
      </c>
      <c r="E19" s="53">
        <v>0</v>
      </c>
      <c r="F19" s="53">
        <v>1500000</v>
      </c>
    </row>
    <row r="20" spans="2:6" ht="11.25">
      <c r="B20" s="344" t="s">
        <v>61</v>
      </c>
      <c r="C20" s="344"/>
      <c r="D20" s="171">
        <v>901</v>
      </c>
      <c r="E20" s="53">
        <v>0</v>
      </c>
      <c r="F20" s="53">
        <v>3000000</v>
      </c>
    </row>
    <row r="21" spans="2:6" ht="11.25">
      <c r="B21" s="344" t="s">
        <v>62</v>
      </c>
      <c r="C21" s="344"/>
      <c r="D21" s="171">
        <v>902</v>
      </c>
      <c r="E21" s="53">
        <v>0</v>
      </c>
      <c r="F21" s="53">
        <v>5000000</v>
      </c>
    </row>
    <row r="22" spans="2:6" ht="11.25">
      <c r="B22" s="344" t="s">
        <v>63</v>
      </c>
      <c r="C22" s="344"/>
      <c r="D22" s="171">
        <v>902</v>
      </c>
      <c r="E22" s="53">
        <v>0</v>
      </c>
      <c r="F22" s="53">
        <v>200000</v>
      </c>
    </row>
    <row r="23" spans="2:6" ht="11.25">
      <c r="B23" s="344" t="s">
        <v>64</v>
      </c>
      <c r="C23" s="344"/>
      <c r="D23" s="171">
        <v>902</v>
      </c>
      <c r="E23" s="53">
        <v>0</v>
      </c>
      <c r="F23" s="53">
        <v>10000000</v>
      </c>
    </row>
    <row r="24" spans="2:6" ht="11.25">
      <c r="B24" s="344" t="s">
        <v>65</v>
      </c>
      <c r="C24" s="344"/>
      <c r="D24" s="171">
        <v>903</v>
      </c>
      <c r="E24" s="53">
        <v>0</v>
      </c>
      <c r="F24" s="53">
        <v>2600000</v>
      </c>
    </row>
    <row r="25" spans="2:6" ht="11.25">
      <c r="B25" s="344" t="s">
        <v>66</v>
      </c>
      <c r="C25" s="344"/>
      <c r="D25" s="171">
        <v>903</v>
      </c>
      <c r="E25" s="53">
        <v>0</v>
      </c>
      <c r="F25" s="53">
        <v>10000000</v>
      </c>
    </row>
    <row r="26" spans="2:6" ht="11.25">
      <c r="B26" s="344" t="s">
        <v>67</v>
      </c>
      <c r="C26" s="344"/>
      <c r="D26" s="171">
        <v>903</v>
      </c>
      <c r="E26" s="53">
        <v>0</v>
      </c>
      <c r="F26" s="53">
        <v>2000000</v>
      </c>
    </row>
    <row r="27" spans="2:6" ht="11.25">
      <c r="B27" s="344" t="s">
        <v>68</v>
      </c>
      <c r="C27" s="344"/>
      <c r="D27" s="171">
        <v>903</v>
      </c>
      <c r="E27" s="53">
        <v>0</v>
      </c>
      <c r="F27" s="53">
        <v>3000000</v>
      </c>
    </row>
    <row r="28" spans="2:6" ht="11.25">
      <c r="B28" s="344" t="s">
        <v>69</v>
      </c>
      <c r="C28" s="344"/>
      <c r="D28" s="171">
        <v>903</v>
      </c>
      <c r="E28" s="53">
        <v>0</v>
      </c>
      <c r="F28" s="53">
        <v>1000000</v>
      </c>
    </row>
    <row r="29" spans="2:6" ht="11.25">
      <c r="B29" s="344" t="s">
        <v>70</v>
      </c>
      <c r="C29" s="344"/>
      <c r="D29" s="171">
        <v>903</v>
      </c>
      <c r="E29" s="53">
        <v>0</v>
      </c>
      <c r="F29" s="53">
        <v>1000000</v>
      </c>
    </row>
    <row r="30" spans="2:6" ht="11.25">
      <c r="B30" s="344" t="s">
        <v>71</v>
      </c>
      <c r="C30" s="344"/>
      <c r="D30" s="171">
        <v>903</v>
      </c>
      <c r="E30" s="53">
        <v>0</v>
      </c>
      <c r="F30" s="53">
        <v>1000000</v>
      </c>
    </row>
    <row r="31" spans="2:6" ht="11.25">
      <c r="B31" s="344" t="s">
        <v>72</v>
      </c>
      <c r="C31" s="344"/>
      <c r="D31" s="171">
        <v>903</v>
      </c>
      <c r="E31" s="53">
        <v>0</v>
      </c>
      <c r="F31" s="53">
        <v>50000</v>
      </c>
    </row>
    <row r="32" spans="2:6" ht="11.25">
      <c r="B32" s="344" t="s">
        <v>73</v>
      </c>
      <c r="C32" s="344"/>
      <c r="D32" s="171">
        <v>904</v>
      </c>
      <c r="E32" s="53">
        <v>0</v>
      </c>
      <c r="F32" s="53">
        <v>1400000</v>
      </c>
    </row>
    <row r="33" spans="2:6" ht="11.25">
      <c r="B33" s="344" t="s">
        <v>74</v>
      </c>
      <c r="C33" s="344"/>
      <c r="D33" s="171">
        <v>904</v>
      </c>
      <c r="E33" s="53">
        <v>0</v>
      </c>
      <c r="F33" s="53">
        <v>4100000</v>
      </c>
    </row>
    <row r="34" spans="2:6" ht="11.25">
      <c r="B34" s="344" t="s">
        <v>75</v>
      </c>
      <c r="C34" s="344"/>
      <c r="D34" s="171">
        <v>904</v>
      </c>
      <c r="E34" s="53">
        <v>0</v>
      </c>
      <c r="F34" s="53">
        <v>800000</v>
      </c>
    </row>
    <row r="35" spans="2:6" ht="11.25">
      <c r="B35" s="344" t="s">
        <v>76</v>
      </c>
      <c r="C35" s="344"/>
      <c r="D35" s="171">
        <v>904</v>
      </c>
      <c r="E35" s="53">
        <v>0</v>
      </c>
      <c r="F35" s="53">
        <v>2500000</v>
      </c>
    </row>
    <row r="36" spans="2:6" ht="11.25">
      <c r="B36" s="344" t="s">
        <v>77</v>
      </c>
      <c r="C36" s="344"/>
      <c r="D36" s="171">
        <v>905</v>
      </c>
      <c r="E36" s="53">
        <v>0</v>
      </c>
      <c r="F36" s="53">
        <v>1300000</v>
      </c>
    </row>
    <row r="37" spans="2:6" ht="11.25">
      <c r="B37" s="344" t="s">
        <v>78</v>
      </c>
      <c r="C37" s="344"/>
      <c r="D37" s="171">
        <v>905</v>
      </c>
      <c r="E37" s="53">
        <v>0</v>
      </c>
      <c r="F37" s="53">
        <v>3000000</v>
      </c>
    </row>
    <row r="38" spans="2:6" ht="11.25">
      <c r="B38" s="344" t="s">
        <v>79</v>
      </c>
      <c r="C38" s="344"/>
      <c r="D38" s="171">
        <v>905</v>
      </c>
      <c r="E38" s="53">
        <v>0</v>
      </c>
      <c r="F38" s="53">
        <v>400000</v>
      </c>
    </row>
    <row r="39" spans="2:6" ht="11.25">
      <c r="B39" s="344" t="s">
        <v>80</v>
      </c>
      <c r="C39" s="344"/>
      <c r="D39" s="171">
        <v>905</v>
      </c>
      <c r="E39" s="53">
        <v>1000000</v>
      </c>
      <c r="F39" s="53">
        <v>1000000</v>
      </c>
    </row>
    <row r="40" spans="2:6" ht="11.25">
      <c r="B40" s="344" t="s">
        <v>81</v>
      </c>
      <c r="C40" s="344"/>
      <c r="D40" s="171">
        <v>905</v>
      </c>
      <c r="E40" s="53">
        <v>0</v>
      </c>
      <c r="F40" s="53">
        <v>2000000</v>
      </c>
    </row>
    <row r="41" spans="2:6" ht="11.25">
      <c r="B41" s="344" t="s">
        <v>82</v>
      </c>
      <c r="C41" s="344"/>
      <c r="D41" s="171">
        <v>905</v>
      </c>
      <c r="E41" s="53">
        <v>0</v>
      </c>
      <c r="F41" s="53">
        <v>500000</v>
      </c>
    </row>
    <row r="42" spans="2:6" ht="11.25">
      <c r="B42" s="344" t="s">
        <v>83</v>
      </c>
      <c r="C42" s="344"/>
      <c r="D42" s="171">
        <v>905</v>
      </c>
      <c r="E42" s="53">
        <v>0</v>
      </c>
      <c r="F42" s="53">
        <v>18000000</v>
      </c>
    </row>
    <row r="43" spans="2:6" ht="11.25">
      <c r="B43" s="344" t="s">
        <v>84</v>
      </c>
      <c r="C43" s="344"/>
      <c r="D43" s="171">
        <v>905</v>
      </c>
      <c r="E43" s="53">
        <v>0</v>
      </c>
      <c r="F43" s="53">
        <v>1000000</v>
      </c>
    </row>
    <row r="44" spans="2:6" ht="11.25">
      <c r="B44" s="344" t="s">
        <v>85</v>
      </c>
      <c r="C44" s="344"/>
      <c r="D44" s="171">
        <v>907</v>
      </c>
      <c r="E44" s="53">
        <v>0</v>
      </c>
      <c r="F44" s="53">
        <v>4000000</v>
      </c>
    </row>
    <row r="45" spans="2:6" ht="11.25">
      <c r="B45" s="344" t="s">
        <v>86</v>
      </c>
      <c r="C45" s="344"/>
      <c r="D45" s="171">
        <v>907</v>
      </c>
      <c r="E45" s="53">
        <v>0</v>
      </c>
      <c r="F45" s="53">
        <v>4000000</v>
      </c>
    </row>
    <row r="46" spans="2:6" ht="11.25">
      <c r="B46" s="344" t="s">
        <v>87</v>
      </c>
      <c r="C46" s="344"/>
      <c r="D46" s="171">
        <v>907</v>
      </c>
      <c r="E46" s="53">
        <v>0</v>
      </c>
      <c r="F46" s="53">
        <v>500000</v>
      </c>
    </row>
    <row r="47" spans="2:6" ht="11.25">
      <c r="B47" s="344" t="s">
        <v>88</v>
      </c>
      <c r="C47" s="344"/>
      <c r="D47" s="171">
        <v>907</v>
      </c>
      <c r="E47" s="53">
        <v>0</v>
      </c>
      <c r="F47" s="53">
        <v>10000000</v>
      </c>
    </row>
    <row r="48" spans="2:6" ht="11.25">
      <c r="B48" s="344" t="s">
        <v>89</v>
      </c>
      <c r="C48" s="344"/>
      <c r="D48" s="171">
        <v>907</v>
      </c>
      <c r="E48" s="53">
        <v>0</v>
      </c>
      <c r="F48" s="53">
        <v>50000000</v>
      </c>
    </row>
    <row r="49" spans="2:6" ht="11.25">
      <c r="B49" s="344" t="s">
        <v>90</v>
      </c>
      <c r="C49" s="344"/>
      <c r="D49" s="171">
        <v>907</v>
      </c>
      <c r="E49" s="53">
        <v>0</v>
      </c>
      <c r="F49" s="53">
        <v>9000000</v>
      </c>
    </row>
    <row r="50" spans="2:6" ht="11.25">
      <c r="B50" s="344" t="s">
        <v>91</v>
      </c>
      <c r="C50" s="344"/>
      <c r="D50" s="171">
        <v>907</v>
      </c>
      <c r="E50" s="53">
        <v>0</v>
      </c>
      <c r="F50" s="53">
        <v>8000000</v>
      </c>
    </row>
    <row r="51" spans="2:6" ht="11.25">
      <c r="B51" s="344" t="s">
        <v>92</v>
      </c>
      <c r="C51" s="344"/>
      <c r="D51" s="171">
        <v>907</v>
      </c>
      <c r="E51" s="53">
        <v>0</v>
      </c>
      <c r="F51" s="53">
        <v>200000</v>
      </c>
    </row>
    <row r="52" spans="2:6" ht="11.25">
      <c r="B52" s="344" t="s">
        <v>93</v>
      </c>
      <c r="C52" s="344"/>
      <c r="D52" s="171">
        <v>907</v>
      </c>
      <c r="E52" s="53">
        <v>0</v>
      </c>
      <c r="F52" s="53">
        <v>500000</v>
      </c>
    </row>
    <row r="53" spans="2:6" ht="11.25">
      <c r="B53" s="344" t="s">
        <v>94</v>
      </c>
      <c r="C53" s="344"/>
      <c r="D53" s="171">
        <v>908</v>
      </c>
      <c r="E53" s="53">
        <v>0</v>
      </c>
      <c r="F53" s="53">
        <v>25000000</v>
      </c>
    </row>
    <row r="54" spans="2:6" ht="11.25">
      <c r="B54" s="344" t="s">
        <v>95</v>
      </c>
      <c r="C54" s="344"/>
      <c r="D54" s="171">
        <v>909</v>
      </c>
      <c r="E54" s="53">
        <v>0</v>
      </c>
      <c r="F54" s="53">
        <v>2500000</v>
      </c>
    </row>
    <row r="55" spans="2:6" ht="11.25">
      <c r="B55" s="344" t="s">
        <v>96</v>
      </c>
      <c r="C55" s="344"/>
      <c r="D55" s="171">
        <v>909</v>
      </c>
      <c r="E55" s="53">
        <v>0</v>
      </c>
      <c r="F55" s="53">
        <v>1500000</v>
      </c>
    </row>
    <row r="56" spans="2:6" ht="11.25">
      <c r="B56" s="344" t="s">
        <v>97</v>
      </c>
      <c r="C56" s="344"/>
      <c r="D56" s="171">
        <v>909</v>
      </c>
      <c r="E56" s="53">
        <v>0</v>
      </c>
      <c r="F56" s="53">
        <v>1500000</v>
      </c>
    </row>
    <row r="57" spans="2:6" ht="11.25">
      <c r="B57" s="344" t="s">
        <v>98</v>
      </c>
      <c r="C57" s="344"/>
      <c r="D57" s="171">
        <v>909</v>
      </c>
      <c r="E57" s="53">
        <v>0</v>
      </c>
      <c r="F57" s="53">
        <v>3000000</v>
      </c>
    </row>
    <row r="58" spans="2:6" ht="11.25">
      <c r="B58" s="344" t="s">
        <v>99</v>
      </c>
      <c r="C58" s="344"/>
      <c r="D58" s="171">
        <v>909</v>
      </c>
      <c r="E58" s="53">
        <v>0</v>
      </c>
      <c r="F58" s="53">
        <v>500000</v>
      </c>
    </row>
    <row r="59" spans="2:6" ht="11.25">
      <c r="B59" s="344" t="s">
        <v>100</v>
      </c>
      <c r="C59" s="344"/>
      <c r="D59" s="171">
        <v>909</v>
      </c>
      <c r="E59" s="53">
        <v>0</v>
      </c>
      <c r="F59" s="53">
        <v>1500000</v>
      </c>
    </row>
    <row r="60" spans="2:6" ht="11.25">
      <c r="B60" s="344" t="s">
        <v>101</v>
      </c>
      <c r="C60" s="344"/>
      <c r="D60" s="171">
        <v>909</v>
      </c>
      <c r="E60" s="53">
        <v>0</v>
      </c>
      <c r="F60" s="53">
        <v>2500000</v>
      </c>
    </row>
    <row r="61" spans="2:6" ht="11.25">
      <c r="B61" s="344" t="s">
        <v>102</v>
      </c>
      <c r="C61" s="344"/>
      <c r="D61" s="171">
        <v>909</v>
      </c>
      <c r="E61" s="53">
        <v>0</v>
      </c>
      <c r="F61" s="53">
        <v>1000000</v>
      </c>
    </row>
    <row r="62" spans="2:6" ht="12.75">
      <c r="B62" s="345" t="s">
        <v>332</v>
      </c>
      <c r="C62" s="345"/>
      <c r="D62" s="346"/>
      <c r="E62" s="53">
        <f>SUM(E7:E61)</f>
        <v>15364634</v>
      </c>
      <c r="F62" s="53">
        <f>SUM(F7:F61)</f>
        <v>283064634</v>
      </c>
    </row>
    <row r="63" spans="2:6" ht="4.5" customHeight="1">
      <c r="B63" s="347"/>
      <c r="C63" s="347"/>
      <c r="E63" s="100"/>
      <c r="F63" s="100"/>
    </row>
    <row r="64" spans="2:6" ht="11.25">
      <c r="B64" s="345" t="s">
        <v>103</v>
      </c>
      <c r="C64" s="345"/>
      <c r="D64" s="17" t="s">
        <v>678</v>
      </c>
      <c r="E64" s="53">
        <v>0</v>
      </c>
      <c r="F64" s="53">
        <v>0</v>
      </c>
    </row>
    <row r="65" spans="2:6" ht="4.5" customHeight="1">
      <c r="B65" s="347"/>
      <c r="C65" s="347"/>
      <c r="E65" s="100"/>
      <c r="F65" s="100"/>
    </row>
    <row r="66" spans="2:6" ht="12.75">
      <c r="B66" s="345" t="s">
        <v>42</v>
      </c>
      <c r="C66" s="345"/>
      <c r="D66" s="346"/>
      <c r="E66" s="53">
        <f>E64+E62</f>
        <v>15364634</v>
      </c>
      <c r="F66" s="53">
        <f>F64+F62</f>
        <v>283064634</v>
      </c>
    </row>
    <row r="67" spans="2:6" ht="19.5" customHeight="1">
      <c r="B67" s="342" t="s">
        <v>43</v>
      </c>
      <c r="C67" s="342"/>
      <c r="D67" s="342"/>
      <c r="E67" s="342"/>
      <c r="F67" s="342"/>
    </row>
    <row r="68" spans="2:6" ht="18" customHeight="1">
      <c r="B68" s="333" t="s">
        <v>44</v>
      </c>
      <c r="C68" s="333"/>
      <c r="D68" s="333"/>
      <c r="E68" s="333"/>
      <c r="F68" s="333"/>
    </row>
    <row r="69" spans="2:6" ht="18" customHeight="1">
      <c r="B69" s="333" t="s">
        <v>45</v>
      </c>
      <c r="C69" s="333"/>
      <c r="D69" s="333"/>
      <c r="E69" s="333"/>
      <c r="F69" s="333"/>
    </row>
  </sheetData>
  <sheetProtection/>
  <mergeCells count="69">
    <mergeCell ref="B1:E1"/>
    <mergeCell ref="B2:F2"/>
    <mergeCell ref="B3:F3"/>
    <mergeCell ref="B4:F4"/>
    <mergeCell ref="B61:C61"/>
    <mergeCell ref="B60:C60"/>
    <mergeCell ref="B59:C59"/>
    <mergeCell ref="B65:C65"/>
    <mergeCell ref="B64:C64"/>
    <mergeCell ref="B63:C63"/>
    <mergeCell ref="B54:C54"/>
    <mergeCell ref="B53:C53"/>
    <mergeCell ref="B52:C52"/>
    <mergeCell ref="B51:C51"/>
    <mergeCell ref="B58:C58"/>
    <mergeCell ref="B57:C57"/>
    <mergeCell ref="B56:C56"/>
    <mergeCell ref="B55:C55"/>
    <mergeCell ref="B46:C46"/>
    <mergeCell ref="B45:C45"/>
    <mergeCell ref="B44:C44"/>
    <mergeCell ref="B43:C43"/>
    <mergeCell ref="B50:C50"/>
    <mergeCell ref="B49:C49"/>
    <mergeCell ref="B48:C48"/>
    <mergeCell ref="B47:C47"/>
    <mergeCell ref="B38:C38"/>
    <mergeCell ref="B37:C37"/>
    <mergeCell ref="B36:C36"/>
    <mergeCell ref="B35:C35"/>
    <mergeCell ref="B42:C42"/>
    <mergeCell ref="B41:C41"/>
    <mergeCell ref="B40:C40"/>
    <mergeCell ref="B39:C39"/>
    <mergeCell ref="B30:C30"/>
    <mergeCell ref="B29:C29"/>
    <mergeCell ref="B28:C28"/>
    <mergeCell ref="B27:C27"/>
    <mergeCell ref="B34:C34"/>
    <mergeCell ref="B33:C33"/>
    <mergeCell ref="B32:C32"/>
    <mergeCell ref="B31:C31"/>
    <mergeCell ref="B21:C21"/>
    <mergeCell ref="B20:C20"/>
    <mergeCell ref="B19:C19"/>
    <mergeCell ref="B26:C26"/>
    <mergeCell ref="B25:C25"/>
    <mergeCell ref="B24:C24"/>
    <mergeCell ref="B23:C23"/>
    <mergeCell ref="B5:C5"/>
    <mergeCell ref="B66:D66"/>
    <mergeCell ref="B62:D62"/>
    <mergeCell ref="B10:C10"/>
    <mergeCell ref="B9:C9"/>
    <mergeCell ref="B8:C8"/>
    <mergeCell ref="B7:C7"/>
    <mergeCell ref="B14:C14"/>
    <mergeCell ref="B13:C13"/>
    <mergeCell ref="B12:C12"/>
    <mergeCell ref="B67:F67"/>
    <mergeCell ref="B68:F68"/>
    <mergeCell ref="B69:F69"/>
    <mergeCell ref="B6:C6"/>
    <mergeCell ref="B11:C11"/>
    <mergeCell ref="B18:C18"/>
    <mergeCell ref="B17:C17"/>
    <mergeCell ref="B16:C16"/>
    <mergeCell ref="B15:C15"/>
    <mergeCell ref="B22:C22"/>
  </mergeCells>
  <printOptions horizontalCentered="1"/>
  <pageMargins left="0.3937007874015748" right="0.3937007874015748" top="0.3937007874015748" bottom="0.984251968503937" header="0.1968503937007874" footer="0.1968503937007874"/>
  <pageSetup firstPageNumber="2" useFirstPageNumber="1" horizontalDpi="300" verticalDpi="300" orientation="landscape" paperSize="9" r:id="rId1"/>
  <headerFooter alignWithMargins="0">
    <oddFooter>&amp;C &amp;P</oddFooter>
  </headerFooter>
</worksheet>
</file>

<file path=xl/worksheets/sheet7.xml><?xml version="1.0" encoding="utf-8"?>
<worksheet xmlns="http://schemas.openxmlformats.org/spreadsheetml/2006/main" xmlns:r="http://schemas.openxmlformats.org/officeDocument/2006/relationships">
  <dimension ref="B1:F45"/>
  <sheetViews>
    <sheetView showGridLines="0" zoomScalePageLayoutView="0" workbookViewId="0" topLeftCell="A1">
      <selection activeCell="F28" sqref="F28"/>
    </sheetView>
  </sheetViews>
  <sheetFormatPr defaultColWidth="11.421875" defaultRowHeight="12.75"/>
  <cols>
    <col min="1" max="1" width="11.421875" style="12" customWidth="1"/>
    <col min="2" max="2" width="30.7109375" style="12" customWidth="1"/>
    <col min="3" max="3" width="47.00390625" style="12" customWidth="1"/>
    <col min="4" max="6" width="15.7109375" style="12" customWidth="1"/>
    <col min="7" max="16384" width="11.421875" style="12" customWidth="1"/>
  </cols>
  <sheetData>
    <row r="1" spans="2:6" s="15" customFormat="1" ht="15.75" customHeight="1">
      <c r="B1" s="340" t="s">
        <v>1</v>
      </c>
      <c r="C1" s="340"/>
      <c r="D1" s="340"/>
      <c r="E1" s="340"/>
      <c r="F1" s="11" t="s">
        <v>2</v>
      </c>
    </row>
    <row r="2" spans="2:6" s="15" customFormat="1" ht="4.5" customHeight="1">
      <c r="B2" s="348"/>
      <c r="C2" s="348"/>
      <c r="D2" s="348"/>
      <c r="E2" s="348"/>
      <c r="F2" s="348"/>
    </row>
    <row r="3" spans="2:6" s="15" customFormat="1" ht="11.25">
      <c r="B3" s="348" t="s">
        <v>3</v>
      </c>
      <c r="C3" s="348"/>
      <c r="D3" s="348"/>
      <c r="E3" s="348"/>
      <c r="F3" s="348"/>
    </row>
    <row r="4" spans="2:6" s="15" customFormat="1" ht="4.5" customHeight="1">
      <c r="B4" s="348"/>
      <c r="C4" s="348"/>
      <c r="D4" s="348"/>
      <c r="E4" s="348"/>
      <c r="F4" s="348"/>
    </row>
    <row r="5" spans="2:6" s="15" customFormat="1" ht="11.25">
      <c r="B5" s="335" t="s">
        <v>4</v>
      </c>
      <c r="C5" s="335"/>
      <c r="D5" s="13" t="s">
        <v>5</v>
      </c>
      <c r="E5" s="13" t="s">
        <v>6</v>
      </c>
      <c r="F5" s="13" t="s">
        <v>7</v>
      </c>
    </row>
    <row r="6" spans="2:6" s="48" customFormat="1" ht="22.5">
      <c r="B6" s="343"/>
      <c r="C6" s="343"/>
      <c r="D6" s="64"/>
      <c r="E6" s="64" t="s">
        <v>8</v>
      </c>
      <c r="F6" s="64" t="s">
        <v>9</v>
      </c>
    </row>
    <row r="7" spans="2:6" ht="11.25">
      <c r="B7" s="344" t="s">
        <v>10</v>
      </c>
      <c r="C7" s="344"/>
      <c r="D7" s="171">
        <v>930</v>
      </c>
      <c r="E7" s="53">
        <v>14747688</v>
      </c>
      <c r="F7" s="53">
        <v>14747688</v>
      </c>
    </row>
    <row r="8" spans="2:6" ht="11.25">
      <c r="B8" s="344" t="s">
        <v>11</v>
      </c>
      <c r="C8" s="344"/>
      <c r="D8" s="171">
        <v>930</v>
      </c>
      <c r="E8" s="53">
        <v>10055243</v>
      </c>
      <c r="F8" s="53">
        <v>10055243</v>
      </c>
    </row>
    <row r="9" spans="2:6" ht="11.25">
      <c r="B9" s="344" t="s">
        <v>12</v>
      </c>
      <c r="C9" s="344"/>
      <c r="D9" s="171">
        <v>930</v>
      </c>
      <c r="E9" s="53">
        <v>6703496</v>
      </c>
      <c r="F9" s="53">
        <v>6703496</v>
      </c>
    </row>
    <row r="10" spans="2:6" ht="11.25">
      <c r="B10" s="344" t="s">
        <v>13</v>
      </c>
      <c r="C10" s="344"/>
      <c r="D10" s="171">
        <v>930</v>
      </c>
      <c r="E10" s="53">
        <v>2011049</v>
      </c>
      <c r="F10" s="53">
        <v>2011049</v>
      </c>
    </row>
    <row r="11" spans="2:6" ht="11.25">
      <c r="B11" s="344" t="s">
        <v>14</v>
      </c>
      <c r="C11" s="344"/>
      <c r="D11" s="171">
        <v>930</v>
      </c>
      <c r="E11" s="53">
        <v>0</v>
      </c>
      <c r="F11" s="53">
        <v>400000</v>
      </c>
    </row>
    <row r="12" spans="2:6" ht="11.25">
      <c r="B12" s="344" t="s">
        <v>15</v>
      </c>
      <c r="C12" s="344"/>
      <c r="D12" s="171">
        <v>931</v>
      </c>
      <c r="E12" s="53">
        <v>0</v>
      </c>
      <c r="F12" s="53">
        <v>5000000</v>
      </c>
    </row>
    <row r="13" spans="2:6" ht="11.25">
      <c r="B13" s="344" t="s">
        <v>16</v>
      </c>
      <c r="C13" s="344"/>
      <c r="D13" s="171">
        <v>931</v>
      </c>
      <c r="E13" s="53">
        <v>0</v>
      </c>
      <c r="F13" s="53">
        <v>3000000</v>
      </c>
    </row>
    <row r="14" spans="2:6" ht="11.25">
      <c r="B14" s="344" t="s">
        <v>17</v>
      </c>
      <c r="C14" s="344"/>
      <c r="D14" s="171">
        <v>931</v>
      </c>
      <c r="E14" s="53">
        <v>0</v>
      </c>
      <c r="F14" s="53">
        <v>1500000</v>
      </c>
    </row>
    <row r="15" spans="2:6" ht="11.25">
      <c r="B15" s="344" t="s">
        <v>18</v>
      </c>
      <c r="C15" s="344"/>
      <c r="D15" s="171">
        <v>931</v>
      </c>
      <c r="E15" s="53">
        <v>0</v>
      </c>
      <c r="F15" s="53">
        <v>2000000</v>
      </c>
    </row>
    <row r="16" spans="2:6" ht="11.25">
      <c r="B16" s="344" t="s">
        <v>19</v>
      </c>
      <c r="C16" s="344"/>
      <c r="D16" s="171">
        <v>931</v>
      </c>
      <c r="E16" s="53">
        <v>0</v>
      </c>
      <c r="F16" s="53">
        <v>4000000</v>
      </c>
    </row>
    <row r="17" spans="2:6" ht="11.25">
      <c r="B17" s="344" t="s">
        <v>20</v>
      </c>
      <c r="C17" s="344"/>
      <c r="D17" s="171">
        <v>931</v>
      </c>
      <c r="E17" s="53">
        <v>0</v>
      </c>
      <c r="F17" s="53">
        <v>7000000</v>
      </c>
    </row>
    <row r="18" spans="2:6" ht="11.25">
      <c r="B18" s="344" t="s">
        <v>21</v>
      </c>
      <c r="C18" s="344"/>
      <c r="D18" s="171">
        <v>931</v>
      </c>
      <c r="E18" s="53">
        <v>0</v>
      </c>
      <c r="F18" s="53">
        <v>6000000</v>
      </c>
    </row>
    <row r="19" spans="2:6" ht="11.25">
      <c r="B19" s="344" t="s">
        <v>22</v>
      </c>
      <c r="C19" s="344"/>
      <c r="D19" s="171">
        <v>931</v>
      </c>
      <c r="E19" s="53">
        <v>0</v>
      </c>
      <c r="F19" s="53">
        <v>1500000</v>
      </c>
    </row>
    <row r="20" spans="2:6" ht="11.25">
      <c r="B20" s="344" t="s">
        <v>23</v>
      </c>
      <c r="C20" s="344"/>
      <c r="D20" s="171">
        <v>931</v>
      </c>
      <c r="E20" s="53">
        <v>0</v>
      </c>
      <c r="F20" s="53">
        <v>3000000</v>
      </c>
    </row>
    <row r="21" spans="2:6" ht="11.25">
      <c r="B21" s="344" t="s">
        <v>24</v>
      </c>
      <c r="C21" s="344"/>
      <c r="D21" s="171">
        <v>931</v>
      </c>
      <c r="E21" s="53">
        <v>0</v>
      </c>
      <c r="F21" s="53">
        <v>1500000</v>
      </c>
    </row>
    <row r="22" spans="2:6" ht="11.25">
      <c r="B22" s="344" t="s">
        <v>25</v>
      </c>
      <c r="C22" s="344"/>
      <c r="D22" s="171">
        <v>931</v>
      </c>
      <c r="E22" s="53">
        <v>0</v>
      </c>
      <c r="F22" s="53">
        <v>1500000</v>
      </c>
    </row>
    <row r="23" spans="2:6" ht="11.25">
      <c r="B23" s="344" t="s">
        <v>26</v>
      </c>
      <c r="C23" s="344"/>
      <c r="D23" s="171">
        <v>932</v>
      </c>
      <c r="E23" s="53">
        <v>0</v>
      </c>
      <c r="F23" s="53">
        <v>1800000</v>
      </c>
    </row>
    <row r="24" spans="2:6" ht="11.25">
      <c r="B24" s="344" t="s">
        <v>27</v>
      </c>
      <c r="C24" s="344"/>
      <c r="D24" s="171">
        <v>933</v>
      </c>
      <c r="E24" s="53">
        <v>0</v>
      </c>
      <c r="F24" s="53">
        <v>400000</v>
      </c>
    </row>
    <row r="25" spans="2:6" ht="11.25">
      <c r="B25" s="344" t="s">
        <v>28</v>
      </c>
      <c r="C25" s="344"/>
      <c r="D25" s="171">
        <v>937</v>
      </c>
      <c r="E25" s="53">
        <v>0</v>
      </c>
      <c r="F25" s="53">
        <v>1000000</v>
      </c>
    </row>
    <row r="26" spans="2:6" ht="11.25">
      <c r="B26" s="344" t="s">
        <v>29</v>
      </c>
      <c r="C26" s="344"/>
      <c r="D26" s="171">
        <v>937</v>
      </c>
      <c r="E26" s="53">
        <v>0</v>
      </c>
      <c r="F26" s="53">
        <v>3000000</v>
      </c>
    </row>
    <row r="27" spans="2:6" ht="12.75">
      <c r="B27" s="344" t="s">
        <v>30</v>
      </c>
      <c r="C27" s="349"/>
      <c r="D27" s="171">
        <v>937</v>
      </c>
      <c r="E27" s="53"/>
      <c r="F27" s="53">
        <v>1000000</v>
      </c>
    </row>
    <row r="28" spans="2:6" ht="11.25">
      <c r="B28" s="344" t="s">
        <v>31</v>
      </c>
      <c r="C28" s="344"/>
      <c r="D28" s="171">
        <v>937</v>
      </c>
      <c r="E28" s="53">
        <v>0</v>
      </c>
      <c r="F28" s="53">
        <v>50000</v>
      </c>
    </row>
    <row r="29" spans="2:6" ht="11.25">
      <c r="B29" s="344" t="s">
        <v>32</v>
      </c>
      <c r="C29" s="344"/>
      <c r="D29" s="171">
        <v>937</v>
      </c>
      <c r="E29" s="53">
        <v>0</v>
      </c>
      <c r="F29" s="53">
        <v>500000</v>
      </c>
    </row>
    <row r="30" spans="2:6" ht="11.25">
      <c r="B30" s="344" t="s">
        <v>33</v>
      </c>
      <c r="C30" s="344"/>
      <c r="D30" s="171">
        <v>937</v>
      </c>
      <c r="E30" s="53">
        <v>0</v>
      </c>
      <c r="F30" s="53">
        <v>1000000</v>
      </c>
    </row>
    <row r="31" spans="2:6" ht="11.25">
      <c r="B31" s="344" t="s">
        <v>34</v>
      </c>
      <c r="C31" s="344"/>
      <c r="D31" s="171">
        <v>937</v>
      </c>
      <c r="E31" s="53">
        <v>0</v>
      </c>
      <c r="F31" s="53">
        <v>500000</v>
      </c>
    </row>
    <row r="32" spans="2:6" ht="11.25">
      <c r="B32" s="344" t="s">
        <v>35</v>
      </c>
      <c r="C32" s="344"/>
      <c r="D32" s="171">
        <v>938</v>
      </c>
      <c r="E32" s="53">
        <v>3000000</v>
      </c>
      <c r="F32" s="53">
        <v>3000000</v>
      </c>
    </row>
    <row r="33" spans="2:6" ht="11.25">
      <c r="B33" s="344" t="s">
        <v>36</v>
      </c>
      <c r="C33" s="344"/>
      <c r="D33" s="171">
        <v>939</v>
      </c>
      <c r="E33" s="53">
        <v>1000000</v>
      </c>
      <c r="F33" s="53">
        <v>1000000</v>
      </c>
    </row>
    <row r="34" spans="2:6" ht="11.25">
      <c r="B34" s="344" t="s">
        <v>37</v>
      </c>
      <c r="C34" s="344"/>
      <c r="D34" s="171">
        <v>939</v>
      </c>
      <c r="E34" s="53">
        <v>0</v>
      </c>
      <c r="F34" s="53">
        <v>2700000</v>
      </c>
    </row>
    <row r="35" spans="2:6" ht="11.25">
      <c r="B35" s="344" t="s">
        <v>38</v>
      </c>
      <c r="C35" s="344"/>
      <c r="D35" s="171">
        <v>939</v>
      </c>
      <c r="E35" s="53">
        <v>0</v>
      </c>
      <c r="F35" s="53">
        <v>2000000</v>
      </c>
    </row>
    <row r="36" spans="2:6" ht="11.25">
      <c r="B36" s="344" t="s">
        <v>39</v>
      </c>
      <c r="C36" s="344"/>
      <c r="D36" s="171">
        <v>939</v>
      </c>
      <c r="E36" s="53">
        <v>0</v>
      </c>
      <c r="F36" s="53">
        <v>14000000</v>
      </c>
    </row>
    <row r="37" spans="2:6" ht="11.25">
      <c r="B37" s="344" t="s">
        <v>40</v>
      </c>
      <c r="C37" s="344"/>
      <c r="D37" s="171">
        <v>939</v>
      </c>
      <c r="E37" s="53">
        <v>0</v>
      </c>
      <c r="F37" s="53">
        <v>900000</v>
      </c>
    </row>
    <row r="38" spans="2:6" ht="12.75">
      <c r="B38" s="345" t="s">
        <v>332</v>
      </c>
      <c r="C38" s="345"/>
      <c r="D38" s="346"/>
      <c r="E38" s="53">
        <f>SUM(E7:E37)</f>
        <v>37517476</v>
      </c>
      <c r="F38" s="53">
        <f>SUM(F7:F37)</f>
        <v>102767476</v>
      </c>
    </row>
    <row r="39" spans="2:6" ht="4.5" customHeight="1">
      <c r="B39" s="347"/>
      <c r="C39" s="347"/>
      <c r="E39" s="100"/>
      <c r="F39" s="100"/>
    </row>
    <row r="40" spans="2:6" ht="11.25">
      <c r="B40" s="345" t="s">
        <v>41</v>
      </c>
      <c r="C40" s="345"/>
      <c r="D40" s="17" t="s">
        <v>536</v>
      </c>
      <c r="E40" s="53">
        <v>0</v>
      </c>
      <c r="F40" s="53">
        <v>0</v>
      </c>
    </row>
    <row r="41" spans="2:6" ht="4.5" customHeight="1">
      <c r="B41" s="347"/>
      <c r="C41" s="347"/>
      <c r="E41" s="100"/>
      <c r="F41" s="100"/>
    </row>
    <row r="42" spans="2:6" ht="12.75">
      <c r="B42" s="345" t="s">
        <v>42</v>
      </c>
      <c r="C42" s="345"/>
      <c r="D42" s="346"/>
      <c r="E42" s="53">
        <f>E40+E38</f>
        <v>37517476</v>
      </c>
      <c r="F42" s="53">
        <f>F40+F38</f>
        <v>102767476</v>
      </c>
    </row>
    <row r="43" spans="2:6" ht="19.5" customHeight="1">
      <c r="B43" s="342" t="s">
        <v>43</v>
      </c>
      <c r="C43" s="342"/>
      <c r="D43" s="342"/>
      <c r="E43" s="342"/>
      <c r="F43" s="342"/>
    </row>
    <row r="44" spans="2:6" ht="18" customHeight="1">
      <c r="B44" s="333" t="s">
        <v>44</v>
      </c>
      <c r="C44" s="333"/>
      <c r="D44" s="333"/>
      <c r="E44" s="333"/>
      <c r="F44" s="333"/>
    </row>
    <row r="45" spans="2:6" ht="18" customHeight="1">
      <c r="B45" s="333" t="s">
        <v>45</v>
      </c>
      <c r="C45" s="333"/>
      <c r="D45" s="333"/>
      <c r="E45" s="333"/>
      <c r="F45" s="333"/>
    </row>
  </sheetData>
  <sheetProtection/>
  <mergeCells count="45">
    <mergeCell ref="B1:E1"/>
    <mergeCell ref="B2:F2"/>
    <mergeCell ref="B3:F3"/>
    <mergeCell ref="B4:F4"/>
    <mergeCell ref="B37:C37"/>
    <mergeCell ref="B36:C36"/>
    <mergeCell ref="B35:C35"/>
    <mergeCell ref="B41:C41"/>
    <mergeCell ref="B40:C40"/>
    <mergeCell ref="B39:C39"/>
    <mergeCell ref="B30:C30"/>
    <mergeCell ref="B29:C29"/>
    <mergeCell ref="B28:C28"/>
    <mergeCell ref="B27:C27"/>
    <mergeCell ref="B34:C34"/>
    <mergeCell ref="B33:C33"/>
    <mergeCell ref="B32:C32"/>
    <mergeCell ref="B31:C31"/>
    <mergeCell ref="B21:C21"/>
    <mergeCell ref="B20:C20"/>
    <mergeCell ref="B19:C19"/>
    <mergeCell ref="B26:C26"/>
    <mergeCell ref="B25:C25"/>
    <mergeCell ref="B24:C24"/>
    <mergeCell ref="B23:C23"/>
    <mergeCell ref="B5:C5"/>
    <mergeCell ref="B42:D42"/>
    <mergeCell ref="B38:D38"/>
    <mergeCell ref="B10:C10"/>
    <mergeCell ref="B9:C9"/>
    <mergeCell ref="B8:C8"/>
    <mergeCell ref="B7:C7"/>
    <mergeCell ref="B14:C14"/>
    <mergeCell ref="B13:C13"/>
    <mergeCell ref="B12:C12"/>
    <mergeCell ref="B43:F43"/>
    <mergeCell ref="B44:F44"/>
    <mergeCell ref="B45:F45"/>
    <mergeCell ref="B6:C6"/>
    <mergeCell ref="B11:C11"/>
    <mergeCell ref="B18:C18"/>
    <mergeCell ref="B17:C17"/>
    <mergeCell ref="B16:C16"/>
    <mergeCell ref="B15:C15"/>
    <mergeCell ref="B22:C22"/>
  </mergeCells>
  <printOptions horizontalCentered="1"/>
  <pageMargins left="0.3937007874015748" right="0.3937007874015748" top="0.3937007874015748" bottom="0.984251968503937" header="0.1968503937007874" footer="0.1968503937007874"/>
  <pageSetup firstPageNumber="4" useFirstPageNumber="1" horizontalDpi="300" verticalDpi="300" orientation="landscape" paperSize="9" r:id="rId1"/>
  <headerFooter alignWithMargins="0">
    <oddFooter>&amp;C &amp;P</oddFooter>
  </headerFooter>
</worksheet>
</file>

<file path=xl/worksheets/sheet8.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A21" sqref="A21:I21"/>
    </sheetView>
  </sheetViews>
  <sheetFormatPr defaultColWidth="11.421875" defaultRowHeight="12.75"/>
  <cols>
    <col min="1" max="1" width="25.7109375" style="2" customWidth="1"/>
    <col min="2" max="9" width="13.7109375" style="1" customWidth="1"/>
    <col min="10" max="16384" width="11.421875" style="1" customWidth="1"/>
  </cols>
  <sheetData>
    <row r="1" spans="1:9" ht="12.75">
      <c r="A1" s="355" t="s">
        <v>693</v>
      </c>
      <c r="B1" s="356"/>
      <c r="C1" s="356"/>
      <c r="D1" s="356"/>
      <c r="E1" s="356"/>
      <c r="F1" s="356"/>
      <c r="G1" s="356"/>
      <c r="H1" s="356"/>
      <c r="I1" s="138" t="s">
        <v>495</v>
      </c>
    </row>
    <row r="2" spans="1:9" ht="12.75">
      <c r="A2" s="355" t="s">
        <v>889</v>
      </c>
      <c r="B2" s="356"/>
      <c r="C2" s="356"/>
      <c r="D2" s="356"/>
      <c r="E2" s="356"/>
      <c r="F2" s="356"/>
      <c r="G2" s="356"/>
      <c r="H2" s="356"/>
      <c r="I2" s="138"/>
    </row>
    <row r="3" spans="1:9" ht="12.75">
      <c r="A3" s="357" t="s">
        <v>890</v>
      </c>
      <c r="B3" s="358"/>
      <c r="C3" s="358"/>
      <c r="D3" s="358"/>
      <c r="E3" s="358"/>
      <c r="F3" s="358"/>
      <c r="G3" s="358"/>
      <c r="H3" s="358"/>
      <c r="I3" s="358"/>
    </row>
    <row r="5" spans="2:9" ht="11.25">
      <c r="B5" s="354" t="s">
        <v>891</v>
      </c>
      <c r="C5" s="354"/>
      <c r="D5" s="354"/>
      <c r="E5" s="354"/>
      <c r="F5" s="354" t="s">
        <v>892</v>
      </c>
      <c r="G5" s="354"/>
      <c r="H5" s="354"/>
      <c r="I5" s="354"/>
    </row>
    <row r="6" spans="2:9" ht="11.25">
      <c r="B6" s="352" t="s">
        <v>893</v>
      </c>
      <c r="C6" s="352"/>
      <c r="D6" s="352"/>
      <c r="E6" s="352"/>
      <c r="F6" s="352" t="s">
        <v>891</v>
      </c>
      <c r="G6" s="352"/>
      <c r="H6" s="352"/>
      <c r="I6" s="352"/>
    </row>
    <row r="7" spans="2:9" ht="11.25">
      <c r="B7" s="351" t="s">
        <v>228</v>
      </c>
      <c r="C7" s="351"/>
      <c r="D7" s="351" t="s">
        <v>231</v>
      </c>
      <c r="E7" s="351"/>
      <c r="F7" s="351" t="s">
        <v>228</v>
      </c>
      <c r="G7" s="351"/>
      <c r="H7" s="351" t="s">
        <v>894</v>
      </c>
      <c r="I7" s="351"/>
    </row>
    <row r="8" spans="1:9" ht="22.5">
      <c r="A8" s="169" t="s">
        <v>895</v>
      </c>
      <c r="B8" s="353">
        <v>-2495075</v>
      </c>
      <c r="C8" s="353"/>
      <c r="D8" s="353">
        <v>-2495075</v>
      </c>
      <c r="E8" s="353"/>
      <c r="F8" s="353">
        <v>153651567.9</v>
      </c>
      <c r="G8" s="353"/>
      <c r="H8" s="353">
        <v>153651567.9</v>
      </c>
      <c r="I8" s="353"/>
    </row>
    <row r="9" spans="1:9" ht="22.5">
      <c r="A9" s="169" t="s">
        <v>896</v>
      </c>
      <c r="B9" s="353">
        <v>4202254</v>
      </c>
      <c r="C9" s="353"/>
      <c r="D9" s="353">
        <v>4202254</v>
      </c>
      <c r="E9" s="353"/>
      <c r="F9" s="353">
        <v>264643129.9</v>
      </c>
      <c r="G9" s="353"/>
      <c r="H9" s="353">
        <v>264643129.9</v>
      </c>
      <c r="I9" s="353"/>
    </row>
    <row r="10" spans="1:9" ht="11.25">
      <c r="A10" s="169" t="s">
        <v>890</v>
      </c>
      <c r="B10" s="353">
        <f aca="true" t="shared" si="0" ref="B10:H10">B9+B8</f>
        <v>1707179</v>
      </c>
      <c r="C10" s="353"/>
      <c r="D10" s="353">
        <f t="shared" si="0"/>
        <v>1707179</v>
      </c>
      <c r="E10" s="353"/>
      <c r="F10" s="353">
        <f t="shared" si="0"/>
        <v>418294697.8</v>
      </c>
      <c r="G10" s="353"/>
      <c r="H10" s="353">
        <f t="shared" si="0"/>
        <v>418294697.8</v>
      </c>
      <c r="I10" s="353"/>
    </row>
    <row r="12" spans="1:9" ht="11.25">
      <c r="A12" s="359" t="s">
        <v>897</v>
      </c>
      <c r="B12" s="359"/>
      <c r="C12" s="360"/>
      <c r="D12" s="359"/>
      <c r="E12" s="359"/>
      <c r="F12" s="359"/>
      <c r="G12" s="359"/>
      <c r="H12" s="359"/>
      <c r="I12" s="359"/>
    </row>
    <row r="14" spans="2:9" ht="11.25">
      <c r="B14" s="354" t="s">
        <v>891</v>
      </c>
      <c r="C14" s="354"/>
      <c r="D14" s="354"/>
      <c r="E14" s="354"/>
      <c r="F14" s="354" t="s">
        <v>892</v>
      </c>
      <c r="G14" s="354"/>
      <c r="H14" s="354"/>
      <c r="I14" s="354"/>
    </row>
    <row r="15" spans="2:9" ht="11.25">
      <c r="B15" s="352" t="s">
        <v>893</v>
      </c>
      <c r="C15" s="352"/>
      <c r="D15" s="352"/>
      <c r="E15" s="352"/>
      <c r="F15" s="352" t="s">
        <v>891</v>
      </c>
      <c r="G15" s="352"/>
      <c r="H15" s="352"/>
      <c r="I15" s="352"/>
    </row>
    <row r="16" spans="2:9" ht="11.25">
      <c r="B16" s="351" t="s">
        <v>228</v>
      </c>
      <c r="C16" s="351"/>
      <c r="D16" s="351" t="s">
        <v>231</v>
      </c>
      <c r="E16" s="351"/>
      <c r="F16" s="351" t="s">
        <v>228</v>
      </c>
      <c r="G16" s="351"/>
      <c r="H16" s="351" t="s">
        <v>231</v>
      </c>
      <c r="I16" s="351"/>
    </row>
    <row r="17" spans="2:9" ht="11.25">
      <c r="B17" s="138" t="s">
        <v>898</v>
      </c>
      <c r="C17" s="138" t="s">
        <v>899</v>
      </c>
      <c r="D17" s="138" t="s">
        <v>898</v>
      </c>
      <c r="E17" s="138" t="s">
        <v>899</v>
      </c>
      <c r="F17" s="138" t="s">
        <v>898</v>
      </c>
      <c r="G17" s="138" t="s">
        <v>899</v>
      </c>
      <c r="H17" s="138" t="s">
        <v>898</v>
      </c>
      <c r="I17" s="138" t="s">
        <v>899</v>
      </c>
    </row>
    <row r="18" spans="1:9" ht="11.25">
      <c r="A18" s="169" t="s">
        <v>810</v>
      </c>
      <c r="B18" s="170">
        <v>-2495075</v>
      </c>
      <c r="C18" s="170">
        <v>0</v>
      </c>
      <c r="D18" s="170">
        <v>25257079</v>
      </c>
      <c r="E18" s="170">
        <v>-27752154</v>
      </c>
      <c r="F18" s="170">
        <v>152135696.82</v>
      </c>
      <c r="G18" s="170">
        <v>1515871.08</v>
      </c>
      <c r="H18" s="170">
        <v>70093345</v>
      </c>
      <c r="I18" s="170">
        <v>83558222.9</v>
      </c>
    </row>
    <row r="19" spans="1:9" ht="11.25">
      <c r="A19" s="169" t="s">
        <v>776</v>
      </c>
      <c r="B19" s="170">
        <v>31954408</v>
      </c>
      <c r="C19" s="170">
        <v>-27752154</v>
      </c>
      <c r="D19" s="170">
        <v>4202254</v>
      </c>
      <c r="E19" s="170">
        <v>0</v>
      </c>
      <c r="F19" s="170">
        <v>181084907</v>
      </c>
      <c r="G19" s="170">
        <v>83558222.9</v>
      </c>
      <c r="H19" s="170">
        <v>263127258.82</v>
      </c>
      <c r="I19" s="170">
        <v>1515871.08</v>
      </c>
    </row>
    <row r="20" spans="1:9" ht="11.25">
      <c r="A20" s="169" t="s">
        <v>835</v>
      </c>
      <c r="B20" s="170">
        <f aca="true" t="shared" si="1" ref="B20:I20">B19+B18</f>
        <v>29459333</v>
      </c>
      <c r="C20" s="170">
        <f t="shared" si="1"/>
        <v>-27752154</v>
      </c>
      <c r="D20" s="170">
        <f t="shared" si="1"/>
        <v>29459333</v>
      </c>
      <c r="E20" s="170">
        <f t="shared" si="1"/>
        <v>-27752154</v>
      </c>
      <c r="F20" s="170">
        <f t="shared" si="1"/>
        <v>333220603.82</v>
      </c>
      <c r="G20" s="170">
        <f t="shared" si="1"/>
        <v>85074093.98</v>
      </c>
      <c r="H20" s="170">
        <f t="shared" si="1"/>
        <v>333220603.82</v>
      </c>
      <c r="I20" s="170">
        <f t="shared" si="1"/>
        <v>85074093.98</v>
      </c>
    </row>
    <row r="21" spans="1:9" ht="9.75" customHeight="1">
      <c r="A21" s="350" t="s">
        <v>0</v>
      </c>
      <c r="B21" s="350"/>
      <c r="C21" s="350"/>
      <c r="D21" s="350"/>
      <c r="E21" s="350"/>
      <c r="F21" s="350"/>
      <c r="G21" s="350"/>
      <c r="H21" s="350"/>
      <c r="I21" s="350"/>
    </row>
  </sheetData>
  <sheetProtection/>
  <mergeCells count="33">
    <mergeCell ref="A1:H1"/>
    <mergeCell ref="A2:H2"/>
    <mergeCell ref="A3:I3"/>
    <mergeCell ref="A12:I12"/>
    <mergeCell ref="B5:E5"/>
    <mergeCell ref="H8:I8"/>
    <mergeCell ref="H9:I9"/>
    <mergeCell ref="H10:I10"/>
    <mergeCell ref="F5:I5"/>
    <mergeCell ref="F14:I14"/>
    <mergeCell ref="B6:E6"/>
    <mergeCell ref="D10:E10"/>
    <mergeCell ref="F7:G7"/>
    <mergeCell ref="F8:G8"/>
    <mergeCell ref="F9:G9"/>
    <mergeCell ref="F10:G10"/>
    <mergeCell ref="H7:I7"/>
    <mergeCell ref="F6:I6"/>
    <mergeCell ref="F15:I15"/>
    <mergeCell ref="B7:C7"/>
    <mergeCell ref="B8:C8"/>
    <mergeCell ref="B9:C9"/>
    <mergeCell ref="B10:C10"/>
    <mergeCell ref="D7:E7"/>
    <mergeCell ref="D8:E8"/>
    <mergeCell ref="D9:E9"/>
    <mergeCell ref="B14:E14"/>
    <mergeCell ref="A21:I21"/>
    <mergeCell ref="B16:C16"/>
    <mergeCell ref="D16:E16"/>
    <mergeCell ref="F16:G16"/>
    <mergeCell ref="H16:I16"/>
    <mergeCell ref="B15:E15"/>
  </mergeCells>
  <printOptions horizontalCentered="1"/>
  <pageMargins left="0.3937007874015748" right="0.3937007874015748" top="0.3937007874015748" bottom="0.984251968503937" header="0.1968503937007874" footer="0.1968503937007874"/>
  <pageSetup firstPageNumber="5" useFirstPageNumber="1" horizontalDpi="300" verticalDpi="300" orientation="landscape" paperSize="9" r:id="rId1"/>
  <headerFooter alignWithMargins="0">
    <oddFooter>&amp;C &amp;P</oddFooter>
  </headerFooter>
</worksheet>
</file>

<file path=xl/worksheets/sheet9.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A1" sqref="A1:G1"/>
    </sheetView>
  </sheetViews>
  <sheetFormatPr defaultColWidth="11.421875" defaultRowHeight="12.75"/>
  <cols>
    <col min="1" max="1" width="35.7109375" style="2" customWidth="1"/>
    <col min="2" max="8" width="14.7109375" style="1" customWidth="1"/>
    <col min="9" max="9" width="15.28125" style="1" customWidth="1"/>
    <col min="10" max="17" width="14.7109375" style="1" customWidth="1"/>
    <col min="18" max="16384" width="11.421875" style="1" customWidth="1"/>
  </cols>
  <sheetData>
    <row r="1" spans="1:17" ht="12.75">
      <c r="A1" s="355" t="s">
        <v>693</v>
      </c>
      <c r="B1" s="356"/>
      <c r="C1" s="356"/>
      <c r="D1" s="356"/>
      <c r="E1" s="356"/>
      <c r="F1" s="356"/>
      <c r="G1" s="356"/>
      <c r="H1" s="138" t="s">
        <v>495</v>
      </c>
      <c r="I1" s="351" t="s">
        <v>693</v>
      </c>
      <c r="J1" s="356"/>
      <c r="K1" s="356"/>
      <c r="L1" s="356"/>
      <c r="M1" s="356"/>
      <c r="N1" s="356"/>
      <c r="O1" s="356"/>
      <c r="P1" s="356"/>
      <c r="Q1" s="138"/>
    </row>
    <row r="2" spans="1:17" ht="12.75">
      <c r="A2" s="355" t="s">
        <v>833</v>
      </c>
      <c r="B2" s="356"/>
      <c r="C2" s="356"/>
      <c r="D2" s="356"/>
      <c r="E2" s="356"/>
      <c r="F2" s="356"/>
      <c r="G2" s="356"/>
      <c r="H2" s="138">
        <v>1</v>
      </c>
      <c r="I2" s="351" t="s">
        <v>834</v>
      </c>
      <c r="J2" s="356"/>
      <c r="K2" s="356"/>
      <c r="L2" s="356"/>
      <c r="M2" s="356"/>
      <c r="N2" s="356"/>
      <c r="O2" s="356"/>
      <c r="P2" s="356"/>
      <c r="Q2" s="138"/>
    </row>
    <row r="3" spans="1:17" ht="6.75" customHeight="1">
      <c r="A3" s="139"/>
      <c r="B3" s="140"/>
      <c r="C3" s="140"/>
      <c r="D3" s="140"/>
      <c r="E3" s="140"/>
      <c r="F3" s="140"/>
      <c r="G3" s="140"/>
      <c r="H3" s="140"/>
      <c r="I3" s="140"/>
      <c r="J3" s="140"/>
      <c r="K3" s="140"/>
      <c r="L3" s="140"/>
      <c r="M3" s="140"/>
      <c r="N3" s="140"/>
      <c r="O3" s="140"/>
      <c r="P3" s="140"/>
      <c r="Q3" s="140"/>
    </row>
    <row r="4" spans="1:17" ht="11.25">
      <c r="A4" s="6"/>
      <c r="B4" s="6" t="s">
        <v>835</v>
      </c>
      <c r="C4" s="6" t="s">
        <v>836</v>
      </c>
      <c r="D4" s="6" t="s">
        <v>837</v>
      </c>
      <c r="E4" s="6" t="s">
        <v>838</v>
      </c>
      <c r="F4" s="6" t="s">
        <v>839</v>
      </c>
      <c r="G4" s="6" t="s">
        <v>839</v>
      </c>
      <c r="H4" s="141" t="s">
        <v>839</v>
      </c>
      <c r="I4" s="141" t="s">
        <v>840</v>
      </c>
      <c r="J4" s="141" t="s">
        <v>841</v>
      </c>
      <c r="K4" s="141" t="s">
        <v>842</v>
      </c>
      <c r="L4" s="141" t="s">
        <v>843</v>
      </c>
      <c r="M4" s="141" t="s">
        <v>844</v>
      </c>
      <c r="N4" s="142" t="s">
        <v>845</v>
      </c>
      <c r="O4" s="141" t="s">
        <v>846</v>
      </c>
      <c r="P4" s="141" t="s">
        <v>847</v>
      </c>
      <c r="Q4" s="141" t="s">
        <v>848</v>
      </c>
    </row>
    <row r="5" spans="1:17" ht="56.25">
      <c r="A5" s="143" t="s">
        <v>849</v>
      </c>
      <c r="B5" s="7" t="s">
        <v>850</v>
      </c>
      <c r="C5" s="7" t="s">
        <v>851</v>
      </c>
      <c r="D5" s="7" t="s">
        <v>852</v>
      </c>
      <c r="E5" s="7" t="s">
        <v>853</v>
      </c>
      <c r="F5" s="7" t="s">
        <v>854</v>
      </c>
      <c r="G5" s="7" t="s">
        <v>855</v>
      </c>
      <c r="H5" s="7" t="s">
        <v>856</v>
      </c>
      <c r="I5" s="7" t="s">
        <v>857</v>
      </c>
      <c r="J5" s="7" t="s">
        <v>858</v>
      </c>
      <c r="K5" s="7" t="s">
        <v>859</v>
      </c>
      <c r="L5" s="7" t="s">
        <v>860</v>
      </c>
      <c r="M5" s="7" t="s">
        <v>861</v>
      </c>
      <c r="N5" s="144" t="s">
        <v>862</v>
      </c>
      <c r="O5" s="7" t="s">
        <v>863</v>
      </c>
      <c r="P5" s="7" t="s">
        <v>864</v>
      </c>
      <c r="Q5" s="7" t="s">
        <v>865</v>
      </c>
    </row>
    <row r="6" spans="1:17" ht="11.25">
      <c r="A6" s="8"/>
      <c r="B6" s="8" t="s">
        <v>494</v>
      </c>
      <c r="C6" s="8" t="s">
        <v>495</v>
      </c>
      <c r="D6" s="8" t="s">
        <v>259</v>
      </c>
      <c r="E6" s="8" t="s">
        <v>705</v>
      </c>
      <c r="F6" s="8"/>
      <c r="G6" s="8"/>
      <c r="H6" s="8"/>
      <c r="I6" s="8"/>
      <c r="J6" s="8"/>
      <c r="K6" s="8"/>
      <c r="L6" s="8"/>
      <c r="M6" s="8"/>
      <c r="N6" s="148"/>
      <c r="O6" s="8"/>
      <c r="P6" s="8"/>
      <c r="Q6" s="8"/>
    </row>
    <row r="7" spans="1:17" ht="11.25">
      <c r="A7" s="5"/>
      <c r="B7" s="149"/>
      <c r="C7" s="149"/>
      <c r="D7" s="149"/>
      <c r="E7" s="149"/>
      <c r="F7" s="149"/>
      <c r="G7" s="149"/>
      <c r="H7" s="149"/>
      <c r="I7" s="149"/>
      <c r="J7" s="149"/>
      <c r="K7" s="149"/>
      <c r="L7" s="149"/>
      <c r="M7" s="149"/>
      <c r="N7" s="150"/>
      <c r="O7" s="149"/>
      <c r="P7" s="149"/>
      <c r="Q7" s="149"/>
    </row>
    <row r="8" spans="1:17" ht="11.25">
      <c r="A8" s="151" t="s">
        <v>866</v>
      </c>
      <c r="B8" s="152">
        <v>267700000</v>
      </c>
      <c r="C8" s="153">
        <v>0</v>
      </c>
      <c r="D8" s="152">
        <v>15364634</v>
      </c>
      <c r="E8" s="152">
        <f aca="true" t="shared" si="0" ref="E8:E36">D8+C8+B8</f>
        <v>283064634</v>
      </c>
      <c r="F8" s="152">
        <v>0</v>
      </c>
      <c r="G8" s="153">
        <v>0</v>
      </c>
      <c r="H8" s="152">
        <v>74014634</v>
      </c>
      <c r="I8" s="152">
        <v>12000000</v>
      </c>
      <c r="J8" s="152">
        <v>15200000</v>
      </c>
      <c r="K8" s="152">
        <v>20650000</v>
      </c>
      <c r="L8" s="152">
        <v>8800000</v>
      </c>
      <c r="M8" s="152">
        <v>27200000</v>
      </c>
      <c r="N8" s="154">
        <v>0</v>
      </c>
      <c r="O8" s="152">
        <v>86200000</v>
      </c>
      <c r="P8" s="152">
        <v>25000000</v>
      </c>
      <c r="Q8" s="152">
        <v>14000000</v>
      </c>
    </row>
    <row r="9" spans="1:17" ht="11.25">
      <c r="A9" s="151" t="s">
        <v>867</v>
      </c>
      <c r="B9" s="152">
        <v>65250000</v>
      </c>
      <c r="C9" s="153">
        <v>0</v>
      </c>
      <c r="D9" s="152">
        <v>37517476</v>
      </c>
      <c r="E9" s="152">
        <f t="shared" si="0"/>
        <v>102767476</v>
      </c>
      <c r="F9" s="152">
        <v>0</v>
      </c>
      <c r="G9" s="153">
        <v>0</v>
      </c>
      <c r="H9" s="152">
        <v>33917476</v>
      </c>
      <c r="I9" s="152">
        <v>36000000</v>
      </c>
      <c r="J9" s="152">
        <v>1800000</v>
      </c>
      <c r="K9" s="152">
        <v>400000</v>
      </c>
      <c r="L9" s="152">
        <v>0</v>
      </c>
      <c r="M9" s="152">
        <v>0</v>
      </c>
      <c r="N9" s="154">
        <v>0</v>
      </c>
      <c r="O9" s="152">
        <v>7050000</v>
      </c>
      <c r="P9" s="152">
        <v>3000000</v>
      </c>
      <c r="Q9" s="152">
        <v>20600000</v>
      </c>
    </row>
    <row r="10" spans="2:17" ht="11.25">
      <c r="B10" s="155"/>
      <c r="C10" s="155"/>
      <c r="D10" s="155"/>
      <c r="E10" s="155">
        <f t="shared" si="0"/>
        <v>0</v>
      </c>
      <c r="F10" s="155"/>
      <c r="G10" s="155"/>
      <c r="H10" s="155"/>
      <c r="I10" s="155"/>
      <c r="J10" s="155"/>
      <c r="K10" s="155"/>
      <c r="L10" s="155"/>
      <c r="M10" s="155"/>
      <c r="N10" s="156"/>
      <c r="O10" s="155"/>
      <c r="P10" s="155"/>
      <c r="Q10" s="155"/>
    </row>
    <row r="11" spans="1:17" ht="11.25">
      <c r="A11" s="151" t="s">
        <v>868</v>
      </c>
      <c r="B11" s="152">
        <f aca="true" t="shared" si="1" ref="B11:Q11">B12+B16+B17</f>
        <v>156146642.89999998</v>
      </c>
      <c r="C11" s="152">
        <f t="shared" si="1"/>
        <v>0</v>
      </c>
      <c r="D11" s="152">
        <f t="shared" si="1"/>
        <v>-2495075</v>
      </c>
      <c r="E11" s="152">
        <f t="shared" si="0"/>
        <v>153651567.89999998</v>
      </c>
      <c r="F11" s="153">
        <f t="shared" si="1"/>
        <v>0</v>
      </c>
      <c r="G11" s="152">
        <f t="shared" si="1"/>
        <v>25333421.08</v>
      </c>
      <c r="H11" s="152">
        <f t="shared" si="1"/>
        <v>14081679</v>
      </c>
      <c r="I11" s="152">
        <f t="shared" si="1"/>
        <v>4989246</v>
      </c>
      <c r="J11" s="152">
        <f t="shared" si="1"/>
        <v>30827000</v>
      </c>
      <c r="K11" s="152">
        <f t="shared" si="1"/>
        <v>4912000</v>
      </c>
      <c r="L11" s="152">
        <f t="shared" si="1"/>
        <v>1344000</v>
      </c>
      <c r="M11" s="152">
        <f t="shared" si="1"/>
        <v>14240073</v>
      </c>
      <c r="N11" s="154">
        <f t="shared" si="1"/>
        <v>0</v>
      </c>
      <c r="O11" s="152">
        <f t="shared" si="1"/>
        <v>14490748.82</v>
      </c>
      <c r="P11" s="152">
        <f t="shared" si="1"/>
        <v>24619000</v>
      </c>
      <c r="Q11" s="152">
        <f t="shared" si="1"/>
        <v>18814400</v>
      </c>
    </row>
    <row r="12" spans="1:17" ht="11.25">
      <c r="A12" s="157" t="s">
        <v>869</v>
      </c>
      <c r="B12" s="158">
        <f aca="true" t="shared" si="2" ref="B12:Q12">B13+B14+B15</f>
        <v>130813221.82</v>
      </c>
      <c r="C12" s="158">
        <f t="shared" si="2"/>
        <v>0</v>
      </c>
      <c r="D12" s="158">
        <f t="shared" si="2"/>
        <v>-2495075</v>
      </c>
      <c r="E12" s="158">
        <f t="shared" si="0"/>
        <v>128318146.82</v>
      </c>
      <c r="F12" s="159">
        <f t="shared" si="2"/>
        <v>0</v>
      </c>
      <c r="G12" s="159">
        <f t="shared" si="2"/>
        <v>0</v>
      </c>
      <c r="H12" s="158">
        <f t="shared" si="2"/>
        <v>14081679</v>
      </c>
      <c r="I12" s="158">
        <f t="shared" si="2"/>
        <v>4989246</v>
      </c>
      <c r="J12" s="158">
        <f t="shared" si="2"/>
        <v>30827000</v>
      </c>
      <c r="K12" s="158">
        <f t="shared" si="2"/>
        <v>4912000</v>
      </c>
      <c r="L12" s="158">
        <f t="shared" si="2"/>
        <v>1344000</v>
      </c>
      <c r="M12" s="158">
        <f t="shared" si="2"/>
        <v>14240073</v>
      </c>
      <c r="N12" s="160">
        <f t="shared" si="2"/>
        <v>0</v>
      </c>
      <c r="O12" s="158">
        <f t="shared" si="2"/>
        <v>14490748.82</v>
      </c>
      <c r="P12" s="158">
        <f t="shared" si="2"/>
        <v>24619000</v>
      </c>
      <c r="Q12" s="158">
        <f t="shared" si="2"/>
        <v>18814400</v>
      </c>
    </row>
    <row r="13" spans="1:17" ht="11.25">
      <c r="A13" s="157" t="s">
        <v>870</v>
      </c>
      <c r="B13" s="158">
        <v>109066873</v>
      </c>
      <c r="C13" s="158">
        <v>0</v>
      </c>
      <c r="D13" s="158">
        <v>-2510075</v>
      </c>
      <c r="E13" s="158">
        <f t="shared" si="0"/>
        <v>106556798</v>
      </c>
      <c r="F13" s="159">
        <v>0</v>
      </c>
      <c r="G13" s="159">
        <v>0</v>
      </c>
      <c r="H13" s="158">
        <v>11966679</v>
      </c>
      <c r="I13" s="158">
        <v>3889246</v>
      </c>
      <c r="J13" s="158">
        <v>23698000</v>
      </c>
      <c r="K13" s="158">
        <v>4360000</v>
      </c>
      <c r="L13" s="158">
        <v>945000</v>
      </c>
      <c r="M13" s="158">
        <v>13499473</v>
      </c>
      <c r="N13" s="160">
        <v>0</v>
      </c>
      <c r="O13" s="158">
        <v>14260000</v>
      </c>
      <c r="P13" s="158">
        <v>22419000</v>
      </c>
      <c r="Q13" s="158">
        <v>11519400</v>
      </c>
    </row>
    <row r="14" spans="1:17" ht="11.25">
      <c r="A14" s="157" t="s">
        <v>871</v>
      </c>
      <c r="B14" s="158">
        <v>21746348.82</v>
      </c>
      <c r="C14" s="158">
        <v>0</v>
      </c>
      <c r="D14" s="158">
        <v>15000</v>
      </c>
      <c r="E14" s="158">
        <f t="shared" si="0"/>
        <v>21761348.82</v>
      </c>
      <c r="F14" s="159">
        <v>0</v>
      </c>
      <c r="G14" s="159">
        <v>0</v>
      </c>
      <c r="H14" s="158">
        <v>2115000</v>
      </c>
      <c r="I14" s="158">
        <v>1100000</v>
      </c>
      <c r="J14" s="158">
        <v>7129000</v>
      </c>
      <c r="K14" s="158">
        <v>552000</v>
      </c>
      <c r="L14" s="158">
        <v>399000</v>
      </c>
      <c r="M14" s="158">
        <v>740600</v>
      </c>
      <c r="N14" s="160">
        <v>0</v>
      </c>
      <c r="O14" s="158">
        <v>230748.82</v>
      </c>
      <c r="P14" s="158">
        <v>2200000</v>
      </c>
      <c r="Q14" s="158">
        <v>7295000</v>
      </c>
    </row>
    <row r="15" spans="1:17" ht="11.25">
      <c r="A15" s="157" t="s">
        <v>872</v>
      </c>
      <c r="B15" s="158"/>
      <c r="C15" s="158"/>
      <c r="D15" s="158"/>
      <c r="E15" s="158">
        <f t="shared" si="0"/>
        <v>0</v>
      </c>
      <c r="F15" s="159">
        <v>0</v>
      </c>
      <c r="G15" s="159"/>
      <c r="H15" s="158"/>
      <c r="I15" s="158"/>
      <c r="J15" s="158"/>
      <c r="K15" s="158"/>
      <c r="L15" s="158"/>
      <c r="M15" s="158"/>
      <c r="N15" s="160"/>
      <c r="O15" s="158"/>
      <c r="P15" s="158"/>
      <c r="Q15" s="158"/>
    </row>
    <row r="16" spans="1:17" ht="11.25">
      <c r="A16" s="161" t="s">
        <v>873</v>
      </c>
      <c r="B16" s="162">
        <v>25333421.08</v>
      </c>
      <c r="C16" s="162">
        <v>0</v>
      </c>
      <c r="D16" s="162">
        <v>0</v>
      </c>
      <c r="E16" s="162">
        <f t="shared" si="0"/>
        <v>25333421.08</v>
      </c>
      <c r="F16" s="163">
        <v>0</v>
      </c>
      <c r="G16" s="162">
        <v>25333421.08</v>
      </c>
      <c r="H16" s="163">
        <v>0</v>
      </c>
      <c r="I16" s="163">
        <v>0</v>
      </c>
      <c r="J16" s="163">
        <v>0</v>
      </c>
      <c r="K16" s="163">
        <v>0</v>
      </c>
      <c r="L16" s="163">
        <v>0</v>
      </c>
      <c r="M16" s="163">
        <v>0</v>
      </c>
      <c r="N16" s="164">
        <v>0</v>
      </c>
      <c r="O16" s="163">
        <v>0</v>
      </c>
      <c r="P16" s="163">
        <v>0</v>
      </c>
      <c r="Q16" s="163">
        <v>0</v>
      </c>
    </row>
    <row r="17" spans="1:17" ht="11.25">
      <c r="A17" s="165" t="s">
        <v>874</v>
      </c>
      <c r="B17" s="153">
        <v>0</v>
      </c>
      <c r="C17" s="153"/>
      <c r="D17" s="152"/>
      <c r="E17" s="152">
        <f t="shared" si="0"/>
        <v>0</v>
      </c>
      <c r="F17" s="153"/>
      <c r="G17" s="153"/>
      <c r="H17" s="153"/>
      <c r="I17" s="153"/>
      <c r="J17" s="153"/>
      <c r="K17" s="153"/>
      <c r="L17" s="153"/>
      <c r="M17" s="153"/>
      <c r="N17" s="166"/>
      <c r="O17" s="153"/>
      <c r="P17" s="153"/>
      <c r="Q17" s="153"/>
    </row>
    <row r="18" spans="1:17" ht="11.25">
      <c r="A18" s="151" t="s">
        <v>875</v>
      </c>
      <c r="B18" s="152">
        <f aca="true" t="shared" si="3" ref="B18:Q18">B19+B22+B23+B24+B25</f>
        <v>156146642.9</v>
      </c>
      <c r="C18" s="152">
        <f t="shared" si="3"/>
        <v>0</v>
      </c>
      <c r="D18" s="152">
        <f t="shared" si="3"/>
        <v>-2495075</v>
      </c>
      <c r="E18" s="152">
        <f t="shared" si="0"/>
        <v>153651567.9</v>
      </c>
      <c r="F18" s="153">
        <f t="shared" si="3"/>
        <v>0</v>
      </c>
      <c r="G18" s="152">
        <f t="shared" si="3"/>
        <v>110358222.9</v>
      </c>
      <c r="H18" s="152">
        <f t="shared" si="3"/>
        <v>8886679</v>
      </c>
      <c r="I18" s="152">
        <f t="shared" si="3"/>
        <v>0</v>
      </c>
      <c r="J18" s="152">
        <f t="shared" si="3"/>
        <v>31697021</v>
      </c>
      <c r="K18" s="152">
        <f t="shared" si="3"/>
        <v>0</v>
      </c>
      <c r="L18" s="152">
        <f t="shared" si="3"/>
        <v>0</v>
      </c>
      <c r="M18" s="152">
        <f t="shared" si="3"/>
        <v>0</v>
      </c>
      <c r="N18" s="154">
        <f t="shared" si="3"/>
        <v>0</v>
      </c>
      <c r="O18" s="152">
        <f t="shared" si="3"/>
        <v>507800</v>
      </c>
      <c r="P18" s="152">
        <f t="shared" si="3"/>
        <v>0</v>
      </c>
      <c r="Q18" s="152">
        <f t="shared" si="3"/>
        <v>2201845</v>
      </c>
    </row>
    <row r="19" spans="1:17" ht="11.25">
      <c r="A19" s="157" t="s">
        <v>869</v>
      </c>
      <c r="B19" s="158">
        <f aca="true" t="shared" si="4" ref="B19:Q19">B20+B21</f>
        <v>41036266</v>
      </c>
      <c r="C19" s="158">
        <f t="shared" si="4"/>
        <v>0</v>
      </c>
      <c r="D19" s="158">
        <f t="shared" si="4"/>
        <v>2257079</v>
      </c>
      <c r="E19" s="158">
        <f t="shared" si="0"/>
        <v>43293345</v>
      </c>
      <c r="F19" s="159">
        <f t="shared" si="4"/>
        <v>0</v>
      </c>
      <c r="G19" s="159">
        <f t="shared" si="4"/>
        <v>0</v>
      </c>
      <c r="H19" s="158">
        <f t="shared" si="4"/>
        <v>8886679</v>
      </c>
      <c r="I19" s="158">
        <f t="shared" si="4"/>
        <v>0</v>
      </c>
      <c r="J19" s="158">
        <f t="shared" si="4"/>
        <v>31697021</v>
      </c>
      <c r="K19" s="158">
        <f t="shared" si="4"/>
        <v>0</v>
      </c>
      <c r="L19" s="158">
        <f t="shared" si="4"/>
        <v>0</v>
      </c>
      <c r="M19" s="158">
        <f t="shared" si="4"/>
        <v>0</v>
      </c>
      <c r="N19" s="160">
        <f t="shared" si="4"/>
        <v>0</v>
      </c>
      <c r="O19" s="158">
        <f t="shared" si="4"/>
        <v>507800</v>
      </c>
      <c r="P19" s="158">
        <f t="shared" si="4"/>
        <v>0</v>
      </c>
      <c r="Q19" s="158">
        <f t="shared" si="4"/>
        <v>2201845</v>
      </c>
    </row>
    <row r="20" spans="1:17" ht="11.25">
      <c r="A20" s="157" t="s">
        <v>876</v>
      </c>
      <c r="B20" s="158">
        <v>41036266</v>
      </c>
      <c r="C20" s="158">
        <v>0</v>
      </c>
      <c r="D20" s="158">
        <v>2257079</v>
      </c>
      <c r="E20" s="158">
        <f t="shared" si="0"/>
        <v>43293345</v>
      </c>
      <c r="F20" s="159">
        <v>0</v>
      </c>
      <c r="G20" s="159">
        <v>0</v>
      </c>
      <c r="H20" s="158">
        <v>8886679</v>
      </c>
      <c r="I20" s="158">
        <v>0</v>
      </c>
      <c r="J20" s="158">
        <v>31697021</v>
      </c>
      <c r="K20" s="158">
        <v>0</v>
      </c>
      <c r="L20" s="158">
        <v>0</v>
      </c>
      <c r="M20" s="158">
        <v>0</v>
      </c>
      <c r="N20" s="160">
        <v>0</v>
      </c>
      <c r="O20" s="158">
        <v>507800</v>
      </c>
      <c r="P20" s="158">
        <v>0</v>
      </c>
      <c r="Q20" s="158">
        <v>2201845</v>
      </c>
    </row>
    <row r="21" spans="1:17" ht="22.5">
      <c r="A21" s="157" t="s">
        <v>877</v>
      </c>
      <c r="B21" s="158"/>
      <c r="C21" s="158"/>
      <c r="D21" s="158"/>
      <c r="E21" s="158">
        <f t="shared" si="0"/>
        <v>0</v>
      </c>
      <c r="F21" s="159">
        <v>0</v>
      </c>
      <c r="G21" s="159"/>
      <c r="H21" s="158"/>
      <c r="I21" s="158"/>
      <c r="J21" s="158"/>
      <c r="K21" s="158"/>
      <c r="L21" s="158"/>
      <c r="M21" s="158"/>
      <c r="N21" s="160"/>
      <c r="O21" s="158"/>
      <c r="P21" s="158"/>
      <c r="Q21" s="158"/>
    </row>
    <row r="22" spans="1:17" ht="11.25">
      <c r="A22" s="161" t="s">
        <v>878</v>
      </c>
      <c r="B22" s="162">
        <v>25075674.29</v>
      </c>
      <c r="C22" s="162">
        <v>0</v>
      </c>
      <c r="D22" s="162">
        <v>23000000</v>
      </c>
      <c r="E22" s="162">
        <f t="shared" si="0"/>
        <v>48075674.29</v>
      </c>
      <c r="F22" s="163">
        <v>0</v>
      </c>
      <c r="G22" s="162">
        <v>48075674.29</v>
      </c>
      <c r="H22" s="163">
        <v>0</v>
      </c>
      <c r="I22" s="163">
        <v>0</v>
      </c>
      <c r="J22" s="163">
        <v>0</v>
      </c>
      <c r="K22" s="163">
        <v>0</v>
      </c>
      <c r="L22" s="163">
        <v>0</v>
      </c>
      <c r="M22" s="163">
        <v>0</v>
      </c>
      <c r="N22" s="164">
        <v>0</v>
      </c>
      <c r="O22" s="163">
        <v>0</v>
      </c>
      <c r="P22" s="163">
        <v>0</v>
      </c>
      <c r="Q22" s="163">
        <v>0</v>
      </c>
    </row>
    <row r="23" spans="1:17" ht="11.25">
      <c r="A23" s="167" t="s">
        <v>829</v>
      </c>
      <c r="B23" s="168">
        <v>90034702.61</v>
      </c>
      <c r="C23" s="168">
        <v>0</v>
      </c>
      <c r="D23" s="168">
        <v>-27752154</v>
      </c>
      <c r="E23" s="168">
        <f t="shared" si="0"/>
        <v>62282548.61</v>
      </c>
      <c r="F23" s="164">
        <v>0</v>
      </c>
      <c r="G23" s="168">
        <v>62282548.61</v>
      </c>
      <c r="H23" s="164">
        <v>0</v>
      </c>
      <c r="I23" s="164">
        <v>0</v>
      </c>
      <c r="J23" s="164">
        <v>0</v>
      </c>
      <c r="K23" s="164">
        <v>0</v>
      </c>
      <c r="L23" s="164">
        <v>0</v>
      </c>
      <c r="M23" s="164">
        <v>0</v>
      </c>
      <c r="N23" s="164">
        <v>0</v>
      </c>
      <c r="O23" s="164">
        <v>0</v>
      </c>
      <c r="P23" s="164">
        <v>0</v>
      </c>
      <c r="Q23" s="164">
        <v>0</v>
      </c>
    </row>
    <row r="24" spans="1:17" ht="22.5">
      <c r="A24" s="165" t="s">
        <v>879</v>
      </c>
      <c r="B24" s="153"/>
      <c r="C24" s="153"/>
      <c r="D24" s="152"/>
      <c r="E24" s="152">
        <f t="shared" si="0"/>
        <v>0</v>
      </c>
      <c r="F24" s="153"/>
      <c r="G24" s="153"/>
      <c r="H24" s="153"/>
      <c r="I24" s="153"/>
      <c r="J24" s="153"/>
      <c r="K24" s="153"/>
      <c r="L24" s="153"/>
      <c r="M24" s="153"/>
      <c r="N24" s="166"/>
      <c r="O24" s="153"/>
      <c r="P24" s="153"/>
      <c r="Q24" s="153"/>
    </row>
    <row r="25" spans="1:17" ht="11.25">
      <c r="A25" s="165" t="s">
        <v>874</v>
      </c>
      <c r="B25" s="153">
        <v>0</v>
      </c>
      <c r="C25" s="153"/>
      <c r="D25" s="152"/>
      <c r="E25" s="152">
        <f t="shared" si="0"/>
        <v>0</v>
      </c>
      <c r="F25" s="153"/>
      <c r="G25" s="153"/>
      <c r="H25" s="153"/>
      <c r="I25" s="153"/>
      <c r="J25" s="153"/>
      <c r="K25" s="153"/>
      <c r="L25" s="153"/>
      <c r="M25" s="153"/>
      <c r="N25" s="166"/>
      <c r="O25" s="153"/>
      <c r="P25" s="153"/>
      <c r="Q25" s="153"/>
    </row>
    <row r="26" spans="1:17" ht="11.25">
      <c r="A26" s="151" t="s">
        <v>341</v>
      </c>
      <c r="B26" s="152">
        <f aca="true" t="shared" si="5" ref="B26:Q26">B27+B30+B31+B32</f>
        <v>260440875.89999998</v>
      </c>
      <c r="C26" s="152">
        <f t="shared" si="5"/>
        <v>0</v>
      </c>
      <c r="D26" s="152">
        <f t="shared" si="5"/>
        <v>4202254</v>
      </c>
      <c r="E26" s="152">
        <f t="shared" si="0"/>
        <v>264643129.89999998</v>
      </c>
      <c r="F26" s="153">
        <f t="shared" si="5"/>
        <v>0</v>
      </c>
      <c r="G26" s="152">
        <f t="shared" si="5"/>
        <v>93612222.9</v>
      </c>
      <c r="H26" s="152">
        <f t="shared" si="5"/>
        <v>53009634</v>
      </c>
      <c r="I26" s="152">
        <f t="shared" si="5"/>
        <v>32774400</v>
      </c>
      <c r="J26" s="152">
        <f t="shared" si="5"/>
        <v>27540173</v>
      </c>
      <c r="K26" s="152">
        <f t="shared" si="5"/>
        <v>6356100</v>
      </c>
      <c r="L26" s="152">
        <f t="shared" si="5"/>
        <v>8440000</v>
      </c>
      <c r="M26" s="152">
        <f t="shared" si="5"/>
        <v>1260000</v>
      </c>
      <c r="N26" s="154">
        <f t="shared" si="5"/>
        <v>0</v>
      </c>
      <c r="O26" s="152">
        <f t="shared" si="5"/>
        <v>4119300</v>
      </c>
      <c r="P26" s="152">
        <f t="shared" si="5"/>
        <v>10180000</v>
      </c>
      <c r="Q26" s="152">
        <f t="shared" si="5"/>
        <v>27351300</v>
      </c>
    </row>
    <row r="27" spans="1:17" ht="11.25">
      <c r="A27" s="157" t="s">
        <v>880</v>
      </c>
      <c r="B27" s="158">
        <f aca="true" t="shared" si="6" ref="B27:Q27">B28+B29</f>
        <v>139076499</v>
      </c>
      <c r="C27" s="158">
        <f t="shared" si="6"/>
        <v>0</v>
      </c>
      <c r="D27" s="158">
        <f t="shared" si="6"/>
        <v>31954408</v>
      </c>
      <c r="E27" s="158">
        <f t="shared" si="0"/>
        <v>171030907</v>
      </c>
      <c r="F27" s="159">
        <f t="shared" si="6"/>
        <v>0</v>
      </c>
      <c r="G27" s="159">
        <f t="shared" si="6"/>
        <v>0</v>
      </c>
      <c r="H27" s="158">
        <f t="shared" si="6"/>
        <v>53009634</v>
      </c>
      <c r="I27" s="158">
        <f t="shared" si="6"/>
        <v>32774400</v>
      </c>
      <c r="J27" s="158">
        <f t="shared" si="6"/>
        <v>27540173</v>
      </c>
      <c r="K27" s="158">
        <f t="shared" si="6"/>
        <v>6356100</v>
      </c>
      <c r="L27" s="158">
        <f t="shared" si="6"/>
        <v>8440000</v>
      </c>
      <c r="M27" s="158">
        <f t="shared" si="6"/>
        <v>1260000</v>
      </c>
      <c r="N27" s="160">
        <f t="shared" si="6"/>
        <v>0</v>
      </c>
      <c r="O27" s="158">
        <f t="shared" si="6"/>
        <v>4119300</v>
      </c>
      <c r="P27" s="158">
        <f t="shared" si="6"/>
        <v>10180000</v>
      </c>
      <c r="Q27" s="158">
        <f t="shared" si="6"/>
        <v>27351300</v>
      </c>
    </row>
    <row r="28" spans="1:17" ht="11.25">
      <c r="A28" s="157" t="s">
        <v>881</v>
      </c>
      <c r="B28" s="158">
        <v>50708200</v>
      </c>
      <c r="C28" s="158">
        <v>0</v>
      </c>
      <c r="D28" s="158">
        <v>6002254</v>
      </c>
      <c r="E28" s="158">
        <f t="shared" si="0"/>
        <v>56710454</v>
      </c>
      <c r="F28" s="159">
        <v>0</v>
      </c>
      <c r="G28" s="159">
        <v>0</v>
      </c>
      <c r="H28" s="158">
        <v>10875454</v>
      </c>
      <c r="I28" s="158">
        <v>27974000</v>
      </c>
      <c r="J28" s="158">
        <v>410000</v>
      </c>
      <c r="K28" s="158">
        <v>1523000</v>
      </c>
      <c r="L28" s="158">
        <v>70000</v>
      </c>
      <c r="M28" s="158">
        <v>315000</v>
      </c>
      <c r="N28" s="160">
        <v>0</v>
      </c>
      <c r="O28" s="158">
        <v>3820000</v>
      </c>
      <c r="P28" s="158">
        <v>2700000</v>
      </c>
      <c r="Q28" s="158">
        <v>9023000</v>
      </c>
    </row>
    <row r="29" spans="1:17" ht="11.25">
      <c r="A29" s="157" t="s">
        <v>882</v>
      </c>
      <c r="B29" s="158">
        <v>88368299</v>
      </c>
      <c r="C29" s="158">
        <v>0</v>
      </c>
      <c r="D29" s="158">
        <v>25952154</v>
      </c>
      <c r="E29" s="158">
        <f t="shared" si="0"/>
        <v>114320453</v>
      </c>
      <c r="F29" s="159">
        <v>0</v>
      </c>
      <c r="G29" s="159">
        <v>0</v>
      </c>
      <c r="H29" s="158">
        <v>42134180</v>
      </c>
      <c r="I29" s="158">
        <v>4800400</v>
      </c>
      <c r="J29" s="158">
        <v>27130173</v>
      </c>
      <c r="K29" s="158">
        <v>4833100</v>
      </c>
      <c r="L29" s="158">
        <v>8370000</v>
      </c>
      <c r="M29" s="158">
        <v>945000</v>
      </c>
      <c r="N29" s="160">
        <v>0</v>
      </c>
      <c r="O29" s="158">
        <v>299300</v>
      </c>
      <c r="P29" s="158">
        <v>7480000</v>
      </c>
      <c r="Q29" s="158">
        <v>18328300</v>
      </c>
    </row>
    <row r="30" spans="1:17" ht="11.25">
      <c r="A30" s="161" t="s">
        <v>269</v>
      </c>
      <c r="B30" s="162">
        <v>31329674.29</v>
      </c>
      <c r="C30" s="162">
        <v>0</v>
      </c>
      <c r="D30" s="162">
        <v>0</v>
      </c>
      <c r="E30" s="162">
        <f t="shared" si="0"/>
        <v>31329674.29</v>
      </c>
      <c r="F30" s="163">
        <v>0</v>
      </c>
      <c r="G30" s="162">
        <v>31329674.29</v>
      </c>
      <c r="H30" s="163">
        <v>0</v>
      </c>
      <c r="I30" s="163">
        <v>0</v>
      </c>
      <c r="J30" s="163">
        <v>0</v>
      </c>
      <c r="K30" s="163">
        <v>0</v>
      </c>
      <c r="L30" s="163">
        <v>0</v>
      </c>
      <c r="M30" s="163">
        <v>0</v>
      </c>
      <c r="N30" s="164">
        <v>0</v>
      </c>
      <c r="O30" s="163">
        <v>0</v>
      </c>
      <c r="P30" s="163">
        <v>0</v>
      </c>
      <c r="Q30" s="163">
        <v>0</v>
      </c>
    </row>
    <row r="31" spans="1:17" ht="11.25">
      <c r="A31" s="167" t="s">
        <v>802</v>
      </c>
      <c r="B31" s="168">
        <v>90034702.61</v>
      </c>
      <c r="C31" s="168">
        <v>0</v>
      </c>
      <c r="D31" s="168">
        <v>-27752154</v>
      </c>
      <c r="E31" s="168">
        <f t="shared" si="0"/>
        <v>62282548.61</v>
      </c>
      <c r="F31" s="164">
        <v>0</v>
      </c>
      <c r="G31" s="168">
        <v>62282548.61</v>
      </c>
      <c r="H31" s="164">
        <v>0</v>
      </c>
      <c r="I31" s="164">
        <v>0</v>
      </c>
      <c r="J31" s="164">
        <v>0</v>
      </c>
      <c r="K31" s="164">
        <v>0</v>
      </c>
      <c r="L31" s="164">
        <v>0</v>
      </c>
      <c r="M31" s="164">
        <v>0</v>
      </c>
      <c r="N31" s="164">
        <v>0</v>
      </c>
      <c r="O31" s="164">
        <v>0</v>
      </c>
      <c r="P31" s="164">
        <v>0</v>
      </c>
      <c r="Q31" s="164">
        <v>0</v>
      </c>
    </row>
    <row r="32" spans="1:17" ht="11.25">
      <c r="A32" s="165" t="s">
        <v>883</v>
      </c>
      <c r="B32" s="153">
        <v>0</v>
      </c>
      <c r="C32" s="153"/>
      <c r="D32" s="152"/>
      <c r="E32" s="152">
        <f t="shared" si="0"/>
        <v>0</v>
      </c>
      <c r="F32" s="153"/>
      <c r="G32" s="153"/>
      <c r="H32" s="153"/>
      <c r="I32" s="153"/>
      <c r="J32" s="153"/>
      <c r="K32" s="153"/>
      <c r="L32" s="153"/>
      <c r="M32" s="153"/>
      <c r="N32" s="166"/>
      <c r="O32" s="153"/>
      <c r="P32" s="153"/>
      <c r="Q32" s="153"/>
    </row>
    <row r="33" spans="1:17" ht="11.25">
      <c r="A33" s="151" t="s">
        <v>884</v>
      </c>
      <c r="B33" s="152">
        <f aca="true" t="shared" si="7" ref="B33:Q33">B34+B35+B36</f>
        <v>260440875.89999998</v>
      </c>
      <c r="C33" s="152">
        <f t="shared" si="7"/>
        <v>0</v>
      </c>
      <c r="D33" s="152">
        <f t="shared" si="7"/>
        <v>4202254</v>
      </c>
      <c r="E33" s="152">
        <f t="shared" si="0"/>
        <v>264643129.89999998</v>
      </c>
      <c r="F33" s="153">
        <f t="shared" si="7"/>
        <v>0</v>
      </c>
      <c r="G33" s="152">
        <f t="shared" si="7"/>
        <v>178759178.91</v>
      </c>
      <c r="H33" s="152">
        <f t="shared" si="7"/>
        <v>26137252</v>
      </c>
      <c r="I33" s="152">
        <f t="shared" si="7"/>
        <v>37510143</v>
      </c>
      <c r="J33" s="152">
        <f t="shared" si="7"/>
        <v>10637095.99</v>
      </c>
      <c r="K33" s="152">
        <f t="shared" si="7"/>
        <v>83977</v>
      </c>
      <c r="L33" s="152">
        <f t="shared" si="7"/>
        <v>0</v>
      </c>
      <c r="M33" s="152">
        <f t="shared" si="7"/>
        <v>0</v>
      </c>
      <c r="N33" s="154">
        <f t="shared" si="7"/>
        <v>0</v>
      </c>
      <c r="O33" s="152">
        <f t="shared" si="7"/>
        <v>274800</v>
      </c>
      <c r="P33" s="152">
        <f t="shared" si="7"/>
        <v>11240683</v>
      </c>
      <c r="Q33" s="152">
        <f t="shared" si="7"/>
        <v>0</v>
      </c>
    </row>
    <row r="34" spans="1:17" ht="11.25">
      <c r="A34" s="161" t="s">
        <v>880</v>
      </c>
      <c r="B34" s="162">
        <v>81481696.99</v>
      </c>
      <c r="C34" s="162">
        <v>0</v>
      </c>
      <c r="D34" s="162">
        <v>4402254</v>
      </c>
      <c r="E34" s="162">
        <f t="shared" si="0"/>
        <v>85883950.99</v>
      </c>
      <c r="F34" s="163">
        <v>0</v>
      </c>
      <c r="G34" s="163">
        <v>0</v>
      </c>
      <c r="H34" s="162">
        <v>26137252</v>
      </c>
      <c r="I34" s="162">
        <v>37510143</v>
      </c>
      <c r="J34" s="162">
        <v>10637095.99</v>
      </c>
      <c r="K34" s="162">
        <v>83977</v>
      </c>
      <c r="L34" s="162">
        <v>0</v>
      </c>
      <c r="M34" s="162">
        <v>0</v>
      </c>
      <c r="N34" s="168">
        <v>0</v>
      </c>
      <c r="O34" s="162">
        <v>274800</v>
      </c>
      <c r="P34" s="162">
        <v>11240683</v>
      </c>
      <c r="Q34" s="162">
        <v>0</v>
      </c>
    </row>
    <row r="35" spans="1:17" ht="11.25">
      <c r="A35" s="161" t="s">
        <v>269</v>
      </c>
      <c r="B35" s="162">
        <v>178959178.91</v>
      </c>
      <c r="C35" s="162">
        <v>0</v>
      </c>
      <c r="D35" s="162">
        <v>-200000</v>
      </c>
      <c r="E35" s="162">
        <f t="shared" si="0"/>
        <v>178759178.91</v>
      </c>
      <c r="F35" s="163">
        <v>0</v>
      </c>
      <c r="G35" s="162">
        <v>178759178.91</v>
      </c>
      <c r="H35" s="163">
        <v>0</v>
      </c>
      <c r="I35" s="163">
        <v>0</v>
      </c>
      <c r="J35" s="163">
        <v>0</v>
      </c>
      <c r="K35" s="163">
        <v>0</v>
      </c>
      <c r="L35" s="163">
        <v>0</v>
      </c>
      <c r="M35" s="163">
        <v>0</v>
      </c>
      <c r="N35" s="164">
        <v>0</v>
      </c>
      <c r="O35" s="163">
        <v>0</v>
      </c>
      <c r="P35" s="163">
        <v>0</v>
      </c>
      <c r="Q35" s="163">
        <v>0</v>
      </c>
    </row>
    <row r="36" spans="1:17" ht="11.25">
      <c r="A36" s="165" t="s">
        <v>885</v>
      </c>
      <c r="B36" s="153">
        <v>0</v>
      </c>
      <c r="C36" s="153"/>
      <c r="D36" s="152"/>
      <c r="E36" s="152">
        <f t="shared" si="0"/>
        <v>0</v>
      </c>
      <c r="F36" s="153"/>
      <c r="G36" s="153"/>
      <c r="H36" s="153"/>
      <c r="I36" s="153"/>
      <c r="J36" s="153"/>
      <c r="K36" s="153"/>
      <c r="L36" s="153"/>
      <c r="M36" s="153"/>
      <c r="N36" s="166"/>
      <c r="O36" s="153"/>
      <c r="P36" s="153"/>
      <c r="Q36" s="153"/>
    </row>
    <row r="37" spans="1:8" ht="9" customHeight="1">
      <c r="A37" s="361" t="s">
        <v>772</v>
      </c>
      <c r="B37" s="350"/>
      <c r="C37" s="350"/>
      <c r="D37" s="350"/>
      <c r="E37" s="350"/>
      <c r="F37" s="350"/>
      <c r="G37" s="350"/>
      <c r="H37" s="350"/>
    </row>
    <row r="38" spans="1:7" ht="7.5" customHeight="1">
      <c r="A38" s="362" t="s">
        <v>886</v>
      </c>
      <c r="B38" s="363"/>
      <c r="C38" s="363"/>
      <c r="D38" s="363"/>
      <c r="E38" s="363"/>
      <c r="F38" s="363"/>
      <c r="G38" s="363"/>
    </row>
    <row r="39" spans="1:7" ht="7.5" customHeight="1">
      <c r="A39" s="362" t="s">
        <v>887</v>
      </c>
      <c r="B39" s="363"/>
      <c r="C39" s="363"/>
      <c r="D39" s="363"/>
      <c r="E39" s="363"/>
      <c r="F39" s="363"/>
      <c r="G39" s="363"/>
    </row>
    <row r="40" spans="1:7" ht="7.5" customHeight="1">
      <c r="A40" s="362" t="s">
        <v>888</v>
      </c>
      <c r="B40" s="363"/>
      <c r="C40" s="363"/>
      <c r="D40" s="363"/>
      <c r="E40" s="363"/>
      <c r="F40" s="363"/>
      <c r="G40" s="363"/>
    </row>
  </sheetData>
  <sheetProtection/>
  <mergeCells count="8">
    <mergeCell ref="A37:H37"/>
    <mergeCell ref="A38:G38"/>
    <mergeCell ref="A39:G39"/>
    <mergeCell ref="A40:G40"/>
    <mergeCell ref="A1:G1"/>
    <mergeCell ref="I1:P1"/>
    <mergeCell ref="A2:G2"/>
    <mergeCell ref="I2:P2"/>
  </mergeCells>
  <printOptions/>
  <pageMargins left="0.3937007874015748" right="0.3937007874015748" top="0.3937007874015748" bottom="0.984251968503937" header="0.1968503937007874" footer="0.1968503937007874"/>
  <pageSetup firstPageNumber="6" useFirstPageNumber="1" horizontalDpi="300" verticalDpi="300" orientation="landscape" paperSize="9" r:id="rId1"/>
  <headerFooter alignWithMargins="0">
    <oddFooter>&amp;C &amp;P</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mboulass</dc:creator>
  <cp:keywords/>
  <dc:description/>
  <cp:lastModifiedBy>Dagnet</cp:lastModifiedBy>
  <cp:lastPrinted>2009-03-23T20:50:24Z</cp:lastPrinted>
  <dcterms:created xsi:type="dcterms:W3CDTF">2009-03-23T19:52:32Z</dcterms:created>
  <dcterms:modified xsi:type="dcterms:W3CDTF">2009-03-24T14:40:59Z</dcterms:modified>
  <cp:category/>
  <cp:version/>
  <cp:contentType/>
  <cp:contentStatus/>
</cp:coreProperties>
</file>